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2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<sst xmlns="http://schemas.openxmlformats.org/spreadsheetml/2006/main" count="215" uniqueCount="52">
  <si>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</si>
  <si>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</si>
  <si>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</si>
  <si>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</si>
  <si>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</si>
  <si>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</si>
  <si>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</si>
  <si>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</si>
  <si>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</si>
  <si>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</si>
  <si>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</si>
  <si>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</si>
  <si>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</si>
  <si>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</si>
  <si>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</si>
  <si>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</si>
  <si>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</si>
  <si>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</si>
  <si>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</si>
  <si>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</si>
  <si>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</si>
  <si>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</si>
  <si>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</si>
  <si>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</si>
  <si>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</si>
  <si>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</si>
  <si>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</si>
  <si>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</si>
  <si>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</si>
  <si>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</si>
  <si>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</si>
  <si>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</si>
  <si>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</si>
  <si>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下午教室整潔（含中午洗手台）</t>
  </si>
  <si>
    <t>下午外環整潔</t>
  </si>
  <si>
    <t>★本日加分總計</t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</si>
  <si>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</si>
  <si>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</si>
  <si>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</si>
  <si>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</si>
  <si>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回收物未分類、未清理或亂扔</t>
  </si>
  <si>
    <t>室外課門窗水電未關（組長）</t>
  </si>
  <si>
    <t>放學後教室門窗水電未關或桌椅不整</t>
  </si>
  <si>
    <r>
      <t>幹部責任</t>
    </r>
    <r>
      <rPr>
        <sz val="9"/>
        <rFont val="新細明體"/>
        <family val="1"/>
      </rPr>
      <t>(未交上週點名表)</t>
    </r>
  </si>
  <si>
    <t>桃園市立東安國中112學年度第2學期各年級生活榮譽競賽成績一覽表</t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</si>
  <si>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</si>
  <si>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</si>
  <si>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</si>
  <si>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</si>
  <si>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</si>
  <si>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</si>
  <si>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11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</si>
</sst>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8" fillId="0" borderId="32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35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9" activePane="bottomRight" state="frozen"/>
      <selection pane="topLeft" activeCell="A1" sqref="A1"/>
      <selection pane="topRight" activeCell="O1" sqref="O1"/>
      <selection pane="bottomLeft" activeCell="A6" sqref="A6"/>
      <selection pane="bottomRight" activeCell="S9" sqref="S9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5.25390625" style="0" customWidth="1"/>
    <col min="9" max="9" width="4.50390625" style="0" customWidth="1"/>
    <col min="10" max="10" width="4.375" style="0" customWidth="1"/>
    <col min="11" max="11" width="3.50390625" style="0" customWidth="1"/>
    <col min="12" max="12" width="5.25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875" style="0" customWidth="1"/>
    <col min="23" max="23" width="3.75390625" style="0" customWidth="1"/>
    <col min="24" max="24" width="3.50390625" style="0" customWidth="1"/>
    <col min="25" max="25" width="3.8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9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2" t="s">
        <v>29</v>
      </c>
      <c r="AC3" s="74" t="s">
        <v>3</v>
      </c>
    </row>
    <row r="4" spans="1:29" ht="15.75" customHeight="1">
      <c r="A4" s="49" t="s">
        <v>22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23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0"/>
      <c r="AB4" s="83"/>
      <c r="AC4" s="75"/>
    </row>
    <row r="5" spans="1:29" ht="213.75" customHeight="1">
      <c r="A5" s="50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1"/>
      <c r="AB5" s="84"/>
      <c r="AC5" s="76"/>
    </row>
    <row r="6" spans="1:29" ht="18">
      <c r="A6" s="2">
        <v>701</v>
      </c>
      <c r="B6" s="3"/>
      <c r="C6" s="3"/>
      <c r="D6" s="3"/>
      <c r="E6" s="3"/>
      <c r="F6" s="3"/>
      <c r="G6" s="3"/>
      <c r="H6" s="3">
        <v>-100</v>
      </c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-100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>
        <v>-100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/>
      <c r="M12" s="41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-50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-50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>
        <v>-100</v>
      </c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-100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>
        <v>-50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-50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>
        <v>-50</v>
      </c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-100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-300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-300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-50</v>
      </c>
      <c r="AC23" s="10"/>
    </row>
    <row r="24" spans="1:29" ht="18">
      <c r="A24" s="46">
        <v>907</v>
      </c>
      <c r="B24" s="5"/>
      <c r="C24" s="5"/>
      <c r="D24" s="5"/>
      <c r="E24" s="5">
        <v>-50</v>
      </c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-50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N3:Z3"/>
    <mergeCell ref="W4:W5"/>
    <mergeCell ref="AA3:AA5"/>
    <mergeCell ref="S4:S5"/>
    <mergeCell ref="X4:X5"/>
    <mergeCell ref="AB3:AB5"/>
    <mergeCell ref="Y4:Y5"/>
    <mergeCell ref="U4:U5"/>
    <mergeCell ref="A1:AD1"/>
    <mergeCell ref="N4:N5"/>
    <mergeCell ref="R4:R5"/>
    <mergeCell ref="J4:J5"/>
    <mergeCell ref="A2:AB2"/>
    <mergeCell ref="C4:C5"/>
    <mergeCell ref="Z4:Z5"/>
    <mergeCell ref="T4:T5"/>
    <mergeCell ref="Q4:Q5"/>
    <mergeCell ref="AC3:AC5"/>
    <mergeCell ref="B3:M3"/>
    <mergeCell ref="E4:E5"/>
    <mergeCell ref="F4:H4"/>
    <mergeCell ref="L4:L5"/>
    <mergeCell ref="K4:K5"/>
    <mergeCell ref="D4:D5"/>
    <mergeCell ref="A4:A5"/>
    <mergeCell ref="B4:B5"/>
    <mergeCell ref="I4:I5"/>
    <mergeCell ref="V4:V5"/>
    <mergeCell ref="M4:M5"/>
    <mergeCell ref="O4:O5"/>
    <mergeCell ref="P4:P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J8" sqref="AJ8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875" style="0" customWidth="1"/>
    <col min="9" max="9" width="3.50390625" style="0" customWidth="1"/>
    <col min="10" max="11" width="4.00390625" style="0" customWidth="1"/>
    <col min="12" max="12" width="5.125" style="0" customWidth="1"/>
    <col min="13" max="13" width="5.50390625" style="0" customWidth="1"/>
    <col min="14" max="14" width="4.25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50390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7" t="s">
        <v>29</v>
      </c>
      <c r="AC3" s="90" t="s">
        <v>30</v>
      </c>
      <c r="AD3" s="74" t="s">
        <v>3</v>
      </c>
    </row>
    <row r="4" spans="1:31" ht="15.75" customHeight="1">
      <c r="A4" s="93" t="s">
        <v>20</v>
      </c>
      <c r="B4" s="51" t="s">
        <v>4</v>
      </c>
      <c r="C4" s="53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24</v>
      </c>
      <c r="R4" s="51" t="s">
        <v>25</v>
      </c>
      <c r="S4" s="51" t="s">
        <v>37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88"/>
      <c r="AC4" s="91"/>
      <c r="AD4" s="75"/>
      <c r="AE4" s="6"/>
    </row>
    <row r="5" spans="1:31" ht="211.5" customHeight="1">
      <c r="A5" s="94"/>
      <c r="B5" s="52"/>
      <c r="C5" s="54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>
        <v>-100</v>
      </c>
      <c r="I8" s="5"/>
      <c r="J8" s="5"/>
      <c r="K8" s="5"/>
      <c r="L8" s="5"/>
      <c r="M8" s="9">
        <v>-200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-300</v>
      </c>
      <c r="AC8" s="3">
        <f>'星期一'!AB8+'星期二'!AB8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>
        <v>-100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3">
        <f>'星期一'!AB9+'星期二'!AB9</f>
        <v>-150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'星期一'!AB10+'星期二'!AB10</f>
        <v>-200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>
        <v>-50</v>
      </c>
      <c r="V12" s="5"/>
      <c r="W12" s="5"/>
      <c r="X12" s="5"/>
      <c r="Y12" s="5">
        <v>-100</v>
      </c>
      <c r="Z12" s="5"/>
      <c r="AA12" s="5"/>
      <c r="AB12" s="5">
        <f aca="true" t="shared" si="1" ref="AB12:AB23">SUM(B12:Z12)+AA12</f>
        <v>-150</v>
      </c>
      <c r="AC12" s="5">
        <f>'星期一'!AB12+'星期二'!AB12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-50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-100</v>
      </c>
      <c r="M18" s="9">
        <v>-100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-200</v>
      </c>
      <c r="AC18" s="5">
        <f>'星期一'!AB18+'星期二'!AB18</f>
        <v>-300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-150</v>
      </c>
      <c r="AC22" s="5">
        <f>'星期一'!AB22+'星期二'!AB22</f>
        <v>-450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-50</v>
      </c>
      <c r="AC23" s="5">
        <f>'星期一'!AB23+'星期二'!AB23</f>
        <v>-100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-50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U22" sqref="U22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4.00390625" style="0" customWidth="1"/>
    <col min="6" max="7" width="3.375" style="0" customWidth="1"/>
    <col min="8" max="8" width="3.75390625" style="0" customWidth="1"/>
    <col min="9" max="9" width="3.125" style="0" customWidth="1"/>
    <col min="10" max="10" width="3.75390625" style="0" customWidth="1"/>
    <col min="11" max="11" width="4.25390625" style="0" customWidth="1"/>
    <col min="12" max="12" width="4.87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3.75390625" style="0" bestFit="1" customWidth="1"/>
    <col min="19" max="19" width="4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7" t="s">
        <v>29</v>
      </c>
      <c r="AC3" s="90" t="s">
        <v>30</v>
      </c>
      <c r="AD3" s="74" t="s">
        <v>3</v>
      </c>
    </row>
    <row r="4" spans="1:31" ht="15.75" customHeight="1">
      <c r="A4" s="49" t="s">
        <v>22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88"/>
      <c r="AC4" s="91"/>
      <c r="AD4" s="75"/>
      <c r="AE4" s="6"/>
    </row>
    <row r="5" spans="1:31" ht="213" customHeight="1">
      <c r="A5" s="94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-150</v>
      </c>
      <c r="AD6" s="3"/>
    </row>
    <row r="7" spans="1:30" ht="18">
      <c r="A7" s="4">
        <v>702</v>
      </c>
      <c r="B7" s="5"/>
      <c r="C7" s="5"/>
      <c r="D7" s="5"/>
      <c r="E7" s="5">
        <v>-50</v>
      </c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AB7+'星期二'!AC7</f>
        <v>-150</v>
      </c>
      <c r="AD7" s="5"/>
    </row>
    <row r="8" spans="1:30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>
        <v>-150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-200</v>
      </c>
      <c r="AC8" s="3">
        <f>AB8+'星期二'!AC8</f>
        <v>-600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AB10+'星期二'!AC10</f>
        <v>-250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-50</v>
      </c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-50</v>
      </c>
      <c r="AC12" s="5">
        <f>AB12+'星期二'!AC12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AB13+'星期二'!AC13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-50</v>
      </c>
      <c r="AD14" s="5"/>
    </row>
    <row r="15" spans="1:30" ht="18">
      <c r="A15" s="43">
        <v>804</v>
      </c>
      <c r="B15" s="3"/>
      <c r="C15" s="5"/>
      <c r="D15" s="5"/>
      <c r="E15" s="5">
        <v>-50</v>
      </c>
      <c r="F15" s="5"/>
      <c r="G15" s="5"/>
      <c r="H15" s="5">
        <v>-50</v>
      </c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-100</v>
      </c>
      <c r="AC15" s="5">
        <f>AB15+'星期二'!AC15</f>
        <v>-100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>
        <v>-50</v>
      </c>
      <c r="T16" s="5"/>
      <c r="U16" s="5"/>
      <c r="V16" s="5"/>
      <c r="W16" s="5"/>
      <c r="X16" s="5"/>
      <c r="Y16" s="5"/>
      <c r="Z16" s="5"/>
      <c r="AA16" s="5"/>
      <c r="AB16" s="5">
        <f t="shared" si="1"/>
        <v>-50</v>
      </c>
      <c r="AC16" s="5">
        <f>AB16+'星期二'!AC16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>
        <v>-100</v>
      </c>
      <c r="Z17" s="25"/>
      <c r="AA17" s="25"/>
      <c r="AB17" s="25">
        <f>SUM(B17:Z17)+AA17</f>
        <v>-100</v>
      </c>
      <c r="AC17" s="25">
        <f>AB17+'星期二'!AC17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-200</v>
      </c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-250</v>
      </c>
      <c r="AC18" s="5">
        <f>AB18+'星期二'!AC18</f>
        <v>-550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-50</v>
      </c>
      <c r="AD19" s="5"/>
    </row>
    <row r="20" spans="1:30" ht="18">
      <c r="A20" s="4">
        <v>903</v>
      </c>
      <c r="B20" s="3"/>
      <c r="C20" s="5"/>
      <c r="D20" s="5"/>
      <c r="E20" s="5">
        <v>-50</v>
      </c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-100</v>
      </c>
      <c r="AC20" s="5">
        <f>AB20+'星期二'!AC20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>
        <v>-50</v>
      </c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-100</v>
      </c>
      <c r="AC21" s="5">
        <f>AB21+'星期二'!AC21</f>
        <v>-100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-100</v>
      </c>
      <c r="AC22" s="5">
        <f>AB22+'星期二'!AC22</f>
        <v>-550</v>
      </c>
      <c r="AD22" s="5"/>
    </row>
    <row r="23" spans="1:30" ht="18">
      <c r="A23" s="4">
        <v>906</v>
      </c>
      <c r="B23" s="3"/>
      <c r="C23" s="5"/>
      <c r="D23" s="5"/>
      <c r="E23" s="5">
        <v>-50</v>
      </c>
      <c r="F23" s="5"/>
      <c r="G23" s="5"/>
      <c r="H23" s="5">
        <v>-50</v>
      </c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-250</v>
      </c>
      <c r="AC23" s="5">
        <f>AB23+'星期二'!AC23</f>
        <v>-350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-50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0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4.125" style="0" customWidth="1"/>
    <col min="9" max="9" width="3.625" style="0" customWidth="1"/>
    <col min="10" max="10" width="4.50390625" style="0" customWidth="1"/>
    <col min="11" max="11" width="4.375" style="0" customWidth="1"/>
    <col min="12" max="12" width="4.25390625" style="0" customWidth="1"/>
    <col min="13" max="13" width="4.5039062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7" t="s">
        <v>29</v>
      </c>
      <c r="AC3" s="90" t="s">
        <v>30</v>
      </c>
      <c r="AD3" s="74" t="s">
        <v>3</v>
      </c>
    </row>
    <row r="4" spans="1:31" ht="15.75" customHeight="1">
      <c r="A4" s="95" t="s">
        <v>21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88"/>
      <c r="AC4" s="91"/>
      <c r="AD4" s="75"/>
      <c r="AE4" s="6"/>
    </row>
    <row r="5" spans="1:31" ht="218.25" customHeight="1">
      <c r="A5" s="96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-600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-250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-550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-100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-550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-350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-50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4.25390625" style="0" customWidth="1"/>
    <col min="9" max="9" width="3.625" style="0" customWidth="1"/>
    <col min="10" max="10" width="4.50390625" style="0" customWidth="1"/>
    <col min="11" max="11" width="4.25390625" style="0" customWidth="1"/>
    <col min="12" max="12" width="4.00390625" style="0" customWidth="1"/>
    <col min="13" max="13" width="5.2539062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3.87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99" t="s">
        <v>35</v>
      </c>
      <c r="AB3" s="87" t="s">
        <v>29</v>
      </c>
      <c r="AC3" s="90" t="s">
        <v>30</v>
      </c>
      <c r="AD3" s="74" t="s">
        <v>3</v>
      </c>
    </row>
    <row r="4" spans="1:31" ht="18.75" customHeight="1">
      <c r="A4" s="97" t="s">
        <v>20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100"/>
      <c r="AB4" s="88"/>
      <c r="AC4" s="91"/>
      <c r="AD4" s="75"/>
      <c r="AE4" s="6"/>
    </row>
    <row r="5" spans="1:31" ht="222" customHeight="1">
      <c r="A5" s="98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101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-600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-250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0</v>
      </c>
      <c r="AC17" s="25">
        <f>AB17+'星期四'!AC17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-550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-100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-550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-350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-50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12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4.00390625" style="0" customWidth="1"/>
    <col min="6" max="6" width="3.375" style="0" customWidth="1"/>
    <col min="7" max="7" width="3.75390625" style="0" customWidth="1"/>
    <col min="8" max="8" width="5.50390625" style="0" customWidth="1"/>
    <col min="9" max="9" width="3.375" style="0" customWidth="1"/>
    <col min="10" max="10" width="4.375" style="0" customWidth="1"/>
    <col min="11" max="11" width="4.25390625" style="0" customWidth="1"/>
    <col min="12" max="12" width="4.875" style="0" customWidth="1"/>
    <col min="13" max="13" width="5.625" style="0" customWidth="1"/>
    <col min="14" max="14" width="3.875" style="0" customWidth="1"/>
    <col min="15" max="16" width="3.375" style="0" customWidth="1"/>
    <col min="17" max="18" width="3.50390625" style="0" customWidth="1"/>
    <col min="19" max="19" width="4.625" style="0" customWidth="1"/>
    <col min="20" max="20" width="3.50390625" style="0" customWidth="1"/>
    <col min="21" max="21" width="4.50390625" style="0" customWidth="1"/>
    <col min="22" max="22" width="3.375" style="0" bestFit="1" customWidth="1"/>
    <col min="23" max="23" width="3.50390625" style="0" customWidth="1"/>
    <col min="24" max="24" width="4.125" style="0" customWidth="1"/>
    <col min="25" max="25" width="5.12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28</v>
      </c>
      <c r="AB3" s="74" t="s">
        <v>30</v>
      </c>
      <c r="AC3" s="102" t="s">
        <v>17</v>
      </c>
      <c r="AD3" s="102" t="s">
        <v>3</v>
      </c>
    </row>
    <row r="4" spans="1:31" ht="15.75" customHeight="1">
      <c r="A4" s="103" t="s">
        <v>19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38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75"/>
      <c r="AC4" s="102"/>
      <c r="AD4" s="102"/>
      <c r="AE4" s="6"/>
    </row>
    <row r="5" spans="1:31" ht="222.75" customHeight="1">
      <c r="A5" s="98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76"/>
      <c r="AC5" s="102"/>
      <c r="AD5" s="102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-100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-50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-150</v>
      </c>
      <c r="AC6" s="10">
        <f aca="true" t="shared" si="0" ref="AC6:AC11">RANK(AB6,AB$6:AB$11,0)</f>
        <v>2</v>
      </c>
      <c r="AD6" s="44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-50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-100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-150</v>
      </c>
      <c r="AC7" s="10">
        <f t="shared" si="0"/>
        <v>2</v>
      </c>
      <c r="AD7" s="42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-50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-100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-150</v>
      </c>
      <c r="M8" s="12">
        <f>'星期五'!M8+'星期四'!M8+'星期三'!M8+'星期二'!M8+'星期一'!M8</f>
        <v>-300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-600</v>
      </c>
      <c r="AC8" s="10">
        <f t="shared" si="0"/>
        <v>6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-100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-150</v>
      </c>
      <c r="AC9" s="10">
        <f t="shared" si="0"/>
        <v>2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-100</v>
      </c>
      <c r="M10" s="12">
        <f>'星期五'!M10+'星期四'!M10+'星期三'!M10+'星期二'!M10+'星期一'!M10</f>
        <v>-150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-250</v>
      </c>
      <c r="AC10" s="10">
        <f t="shared" si="0"/>
        <v>5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45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-50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-50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-100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-200</v>
      </c>
      <c r="AC12" s="11">
        <f aca="true" t="shared" si="1" ref="AC12:AC17">RANK(AB12,AB$12:AB$17,0)</f>
        <v>6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-50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-50</v>
      </c>
      <c r="AC13" s="11">
        <f t="shared" si="1"/>
        <v>1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-50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-50</v>
      </c>
      <c r="AC14" s="11">
        <f t="shared" si="1"/>
        <v>1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-50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-50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-100</v>
      </c>
      <c r="AC15" s="11">
        <f t="shared" si="1"/>
        <v>4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-50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-50</v>
      </c>
      <c r="AC16" s="11">
        <f t="shared" si="1"/>
        <v>1</v>
      </c>
      <c r="AD16" s="44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-100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-100</v>
      </c>
      <c r="AC17" s="24">
        <f t="shared" si="1"/>
        <v>4</v>
      </c>
      <c r="AD17" s="48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-400</v>
      </c>
      <c r="M18" s="20">
        <f>'星期五'!M18+'星期四'!M18+'星期三'!M18+'星期二'!M18+'星期一'!M18</f>
        <v>-150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-550</v>
      </c>
      <c r="AC18" s="11">
        <f aca="true" t="shared" si="2" ref="AC18:AC24">RANK(AB18,AB$18:AB$24,0)</f>
        <v>6</v>
      </c>
      <c r="AD18" s="44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-50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-50</v>
      </c>
      <c r="AC19" s="11">
        <f t="shared" si="2"/>
        <v>1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-50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-100</v>
      </c>
      <c r="M20" s="20">
        <f>'星期五'!M20+'星期四'!M20+'星期三'!M20+'星期二'!M20+'星期一'!M20</f>
        <v>-50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-200</v>
      </c>
      <c r="AC20" s="11">
        <f t="shared" si="2"/>
        <v>4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-50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-50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-100</v>
      </c>
      <c r="AC21" s="11">
        <f t="shared" si="2"/>
        <v>3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-550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-550</v>
      </c>
      <c r="AC22" s="11">
        <f t="shared" si="2"/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-50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-50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-250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-350</v>
      </c>
      <c r="AC23" s="11">
        <f t="shared" si="2"/>
        <v>5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-50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-50</v>
      </c>
      <c r="AC24" s="11">
        <f t="shared" si="2"/>
        <v>1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2024-04-25T00:08:18Z</cp:lastPrinted>
  <dcterms:created xsi:type="dcterms:W3CDTF">2001-09-07T07:26:00Z</dcterms:created>
  <dcterms:modified xsi:type="dcterms:W3CDTF">2024-04-25T00:08:59Z</dcterms:modified>
  <cp:category/>
  <cp:version/>
  <cp:contentType/>
  <cp:contentStatus/>
</cp:coreProperties>
</file>