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2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<sst xmlns="http://schemas.openxmlformats.org/spreadsheetml/2006/main" count="215" uniqueCount="52">
  <si>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</si>
  <si>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</si>
  <si>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</si>
  <si>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</si>
  <si>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</si>
  <si>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</si>
  <si>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</si>
  <si>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</si>
  <si>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</si>
  <si>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</si>
  <si>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</si>
  <si>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</si>
  <si>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</si>
  <si>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</si>
  <si>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</si>
  <si>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生活常規</t>
  </si>
  <si>
    <t>午餐廚餘</t>
  </si>
  <si>
    <t>名次</t>
  </si>
  <si>
    <t>未依規定節約能源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</si>
  <si>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</si>
  <si>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</si>
  <si>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</si>
  <si>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</si>
  <si>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</si>
  <si>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</si>
  <si>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</si>
  <si>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</si>
  <si>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</si>
  <si>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</si>
  <si>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</si>
  <si>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</si>
  <si>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</si>
  <si>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</si>
  <si>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下午教室整潔（含中午洗手台）</t>
  </si>
  <si>
    <t>下午外環整潔</t>
  </si>
  <si>
    <t>★本日加分總計</t>
  </si>
  <si>
    <r>
      <t>幹部責任</t>
    </r>
    <r>
      <rPr>
        <sz val="9"/>
        <rFont val="新細明體"/>
        <family val="1"/>
      </rPr>
      <t>(未填動態管制表)</t>
    </r>
  </si>
  <si>
    <t>打掃秩序</t>
  </si>
  <si>
    <t>打掃秩序</t>
  </si>
  <si>
    <t>打掃認真</t>
  </si>
  <si>
    <t>回收物未分類、未清理或亂扔</t>
  </si>
  <si>
    <t>室外課門窗水電未關（組長）</t>
  </si>
  <si>
    <t>放學後教室門窗水電未關或桌椅不整</t>
  </si>
  <si>
    <r>
      <t>幹部責任</t>
    </r>
    <r>
      <rPr>
        <sz val="9"/>
        <rFont val="新細明體"/>
        <family val="1"/>
      </rPr>
      <t>(未交上週點名表)</t>
    </r>
  </si>
  <si>
    <t>桃園市立東安國中112學年度第2學期各年級生活榮譽競賽成績一覽表</t>
  </si>
  <si>
    <t>桃園市立東安國中112學年度第2學期各年級生活榮譽競賽成績一覽表</t>
  </si>
  <si>
    <r>
      <t>第</t>
    </r>
    <r>
      <rPr>
        <sz val="16"/>
        <rFont val="Times New Roman"/>
        <family val="1"/>
      </rPr>
      <t xml:space="preserve">  5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</si>
  <si>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5 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</si>
  <si>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5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</si>
  <si>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5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</si>
  <si>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5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</si>
  <si>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5 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</si>
</sst>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7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33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12" fillId="0" borderId="33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10" fillId="0" borderId="33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0" fillId="0" borderId="33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11" fillId="0" borderId="0" xfId="0" applyFont="1" applyAlignment="1">
      <alignment horizontal="center"/>
    </xf>
    <xf numFmtId="0" fontId="0" fillId="0" borderId="34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8" fillId="0" borderId="33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2" fillId="0" borderId="35" xfId="0" applyFont="1" applyBorder="1" applyAlignment="1">
      <alignment horizontal="left"/>
    </xf>
    <xf numFmtId="0" fontId="15" fillId="0" borderId="33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 horizontal="center" vertical="top" textRotation="255" wrapText="1"/>
    </xf>
    <xf numFmtId="0" fontId="0" fillId="0" borderId="28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9" fillId="0" borderId="1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10" fillId="0" borderId="3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3"/>
  <sheetViews>
    <sheetView zoomScalePageLayoutView="0" workbookViewId="0" topLeftCell="A1">
      <pane xSplit="14" ySplit="5" topLeftCell="O18" activePane="bottomRight" state="frozen"/>
      <selection pane="topLeft" activeCell="A1" sqref="A1"/>
      <selection pane="topRight" activeCell="O1" sqref="O1"/>
      <selection pane="bottomLeft" activeCell="A6" sqref="A6"/>
      <selection pane="bottomRight" activeCell="R14" sqref="R14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4.00390625" style="0" customWidth="1"/>
    <col min="4" max="4" width="3.25390625" style="0" customWidth="1"/>
    <col min="5" max="5" width="5.625" style="0" customWidth="1"/>
    <col min="6" max="7" width="3.375" style="0" customWidth="1"/>
    <col min="8" max="8" width="5.00390625" style="0" customWidth="1"/>
    <col min="9" max="9" width="3.50390625" style="0" customWidth="1"/>
    <col min="10" max="10" width="4.375" style="0" customWidth="1"/>
    <col min="11" max="11" width="3.50390625" style="0" customWidth="1"/>
    <col min="12" max="12" width="5.50390625" style="0" customWidth="1"/>
    <col min="13" max="13" width="5.1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3.50390625" style="0" customWidth="1"/>
    <col min="20" max="20" width="3.75390625" style="0" customWidth="1"/>
    <col min="21" max="21" width="4.50390625" style="0" customWidth="1"/>
    <col min="22" max="22" width="3.875" style="0" customWidth="1"/>
    <col min="23" max="23" width="3.75390625" style="0" customWidth="1"/>
    <col min="24" max="24" width="3.50390625" style="0" customWidth="1"/>
    <col min="25" max="25" width="3.875" style="0" customWidth="1"/>
    <col min="26" max="26" width="4.37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28" ht="21">
      <c r="A2" s="67" t="s">
        <v>46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29" ht="21" customHeight="1">
      <c r="A3" s="17" t="s">
        <v>0</v>
      </c>
      <c r="B3" s="7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74"/>
      <c r="N3" s="49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4" t="s">
        <v>27</v>
      </c>
      <c r="AB3" s="57" t="s">
        <v>29</v>
      </c>
      <c r="AC3" s="70" t="s">
        <v>3</v>
      </c>
    </row>
    <row r="4" spans="1:29" ht="15.75" customHeight="1">
      <c r="A4" s="81" t="s">
        <v>22</v>
      </c>
      <c r="B4" s="52" t="s">
        <v>4</v>
      </c>
      <c r="C4" s="68" t="s">
        <v>32</v>
      </c>
      <c r="D4" s="52" t="s">
        <v>18</v>
      </c>
      <c r="E4" s="75" t="s">
        <v>31</v>
      </c>
      <c r="F4" s="77" t="s">
        <v>5</v>
      </c>
      <c r="G4" s="78"/>
      <c r="H4" s="79"/>
      <c r="I4" s="65" t="s">
        <v>6</v>
      </c>
      <c r="J4" s="65" t="s">
        <v>41</v>
      </c>
      <c r="K4" s="75" t="s">
        <v>33</v>
      </c>
      <c r="L4" s="65" t="s">
        <v>34</v>
      </c>
      <c r="M4" s="83" t="s">
        <v>42</v>
      </c>
      <c r="N4" s="63" t="s">
        <v>7</v>
      </c>
      <c r="O4" s="52" t="s">
        <v>8</v>
      </c>
      <c r="P4" s="63" t="s">
        <v>9</v>
      </c>
      <c r="Q4" s="52" t="s">
        <v>10</v>
      </c>
      <c r="R4" s="52" t="s">
        <v>23</v>
      </c>
      <c r="S4" s="52" t="s">
        <v>11</v>
      </c>
      <c r="T4" s="52" t="s">
        <v>12</v>
      </c>
      <c r="U4" s="52" t="s">
        <v>13</v>
      </c>
      <c r="V4" s="52" t="s">
        <v>14</v>
      </c>
      <c r="W4" s="52" t="s">
        <v>39</v>
      </c>
      <c r="X4" s="52" t="s">
        <v>15</v>
      </c>
      <c r="Y4" s="60" t="s">
        <v>36</v>
      </c>
      <c r="Z4" s="60" t="s">
        <v>43</v>
      </c>
      <c r="AA4" s="55"/>
      <c r="AB4" s="58"/>
      <c r="AC4" s="71"/>
    </row>
    <row r="5" spans="1:29" ht="213.75" customHeight="1">
      <c r="A5" s="82"/>
      <c r="B5" s="53"/>
      <c r="C5" s="69"/>
      <c r="D5" s="53"/>
      <c r="E5" s="76"/>
      <c r="F5" s="22" t="s">
        <v>26</v>
      </c>
      <c r="G5" s="7" t="s">
        <v>16</v>
      </c>
      <c r="H5" s="16" t="s">
        <v>40</v>
      </c>
      <c r="I5" s="66"/>
      <c r="J5" s="66"/>
      <c r="K5" s="80"/>
      <c r="L5" s="66"/>
      <c r="M5" s="84"/>
      <c r="N5" s="64"/>
      <c r="O5" s="53"/>
      <c r="P5" s="64"/>
      <c r="Q5" s="53"/>
      <c r="R5" s="53"/>
      <c r="S5" s="53"/>
      <c r="T5" s="53"/>
      <c r="U5" s="53"/>
      <c r="V5" s="53"/>
      <c r="W5" s="53"/>
      <c r="X5" s="53"/>
      <c r="Y5" s="61"/>
      <c r="Z5" s="61"/>
      <c r="AA5" s="56"/>
      <c r="AB5" s="59"/>
      <c r="AC5" s="72"/>
    </row>
    <row r="6" spans="1:29" ht="18">
      <c r="A6" s="2">
        <v>701</v>
      </c>
      <c r="B6" s="3"/>
      <c r="C6" s="3"/>
      <c r="D6" s="3"/>
      <c r="E6" s="3"/>
      <c r="F6" s="3"/>
      <c r="G6" s="3"/>
      <c r="H6" s="3">
        <v>-150</v>
      </c>
      <c r="I6" s="10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3">SUM(B6:Z6)+AA6</f>
        <v>-150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>
        <v>-100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-100</v>
      </c>
      <c r="AC7" s="10"/>
    </row>
    <row r="8" spans="1:29" ht="18">
      <c r="A8" s="4">
        <v>703</v>
      </c>
      <c r="B8" s="3"/>
      <c r="C8" s="5"/>
      <c r="D8" s="5"/>
      <c r="E8" s="5">
        <v>-50</v>
      </c>
      <c r="F8" s="5"/>
      <c r="G8" s="5"/>
      <c r="H8" s="5"/>
      <c r="I8" s="5"/>
      <c r="J8" s="5"/>
      <c r="K8" s="5"/>
      <c r="L8" s="5"/>
      <c r="M8" s="9">
        <v>-150</v>
      </c>
      <c r="N8" s="5"/>
      <c r="O8" s="11"/>
      <c r="P8" s="5"/>
      <c r="Q8" s="5"/>
      <c r="R8" s="5"/>
      <c r="S8" s="5"/>
      <c r="T8" s="5"/>
      <c r="U8" s="5">
        <v>-50</v>
      </c>
      <c r="V8" s="5"/>
      <c r="W8" s="5"/>
      <c r="X8" s="5"/>
      <c r="Y8" s="5"/>
      <c r="Z8" s="5"/>
      <c r="AA8" s="5"/>
      <c r="AB8" s="3">
        <f t="shared" si="0"/>
        <v>-250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>
        <v>-100</v>
      </c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-100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>
        <v>-50</v>
      </c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4"/>
      <c r="AB11" s="25">
        <f t="shared" si="0"/>
        <v>-50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0"/>
      <c r="K12" s="32"/>
      <c r="L12" s="32"/>
      <c r="M12" s="41">
        <v>-50</v>
      </c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-50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9">
        <v>-50</v>
      </c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-50</v>
      </c>
      <c r="AC13" s="10"/>
    </row>
    <row r="14" spans="1:29" ht="18">
      <c r="A14" s="4">
        <v>803</v>
      </c>
      <c r="B14" s="5"/>
      <c r="C14" s="5"/>
      <c r="D14" s="5"/>
      <c r="E14" s="5">
        <v>-50</v>
      </c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3">
        <f t="shared" si="0"/>
        <v>-50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>
        <v>-50</v>
      </c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">
        <f t="shared" si="0"/>
        <v>-50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3">
        <f t="shared" si="0"/>
        <v>0</v>
      </c>
      <c r="AC16" s="10"/>
    </row>
    <row r="17" spans="1:29" ht="18" thickBot="1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4">
        <f t="shared" si="0"/>
        <v>0</v>
      </c>
      <c r="AC17" s="10"/>
    </row>
    <row r="18" spans="1:29" ht="18" thickTop="1">
      <c r="A18" s="28">
        <v>901</v>
      </c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3"/>
      <c r="M18" s="19">
        <v>-150</v>
      </c>
      <c r="N18" s="14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5">
        <f t="shared" si="0"/>
        <v>-150</v>
      </c>
      <c r="AC18" s="13"/>
    </row>
    <row r="19" spans="1:29" ht="18">
      <c r="A19" s="29">
        <v>902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>
        <v>-100</v>
      </c>
      <c r="M19" s="8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3">
        <f t="shared" si="0"/>
        <v>-100</v>
      </c>
      <c r="AC19" s="10"/>
    </row>
    <row r="20" spans="1:29" ht="18">
      <c r="A20" s="2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>
        <v>-50</v>
      </c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>
        <f t="shared" si="0"/>
        <v>-50</v>
      </c>
      <c r="AC20" s="10"/>
    </row>
    <row r="21" spans="1:29" ht="18">
      <c r="A21" s="2">
        <v>904</v>
      </c>
      <c r="B21" s="5"/>
      <c r="C21" s="5"/>
      <c r="D21" s="5"/>
      <c r="E21" s="5"/>
      <c r="F21" s="5"/>
      <c r="G21" s="5"/>
      <c r="H21" s="5">
        <v>-50</v>
      </c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3">
        <f t="shared" si="0"/>
        <v>-50</v>
      </c>
      <c r="AC21" s="10"/>
    </row>
    <row r="22" spans="1:29" ht="18">
      <c r="A22" s="2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-300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-300</v>
      </c>
      <c r="AC22" s="10"/>
    </row>
    <row r="23" spans="1:29" ht="18">
      <c r="A23" s="2">
        <v>906</v>
      </c>
      <c r="B23" s="5"/>
      <c r="C23" s="5"/>
      <c r="D23" s="5"/>
      <c r="E23" s="5"/>
      <c r="F23" s="5"/>
      <c r="G23" s="5"/>
      <c r="H23" s="5">
        <v>-50</v>
      </c>
      <c r="I23" s="5"/>
      <c r="J23" s="5">
        <v>-50</v>
      </c>
      <c r="K23" s="5"/>
      <c r="L23" s="5"/>
      <c r="M23" s="9">
        <v>-200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>
        <f t="shared" si="0"/>
        <v>-300</v>
      </c>
      <c r="AC23" s="10"/>
    </row>
    <row r="24" spans="1:29" ht="18">
      <c r="A24" s="46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>
        <f>SUM(B24:Z24)+AA24</f>
        <v>0</v>
      </c>
      <c r="AC24" s="10"/>
    </row>
    <row r="116" ht="15.75">
      <c r="AB116" s="3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</sheetData>
  <sheetProtection/>
  <mergeCells count="31">
    <mergeCell ref="A4:A5"/>
    <mergeCell ref="B4:B5"/>
    <mergeCell ref="I4:I5"/>
    <mergeCell ref="V4:V5"/>
    <mergeCell ref="M4:M5"/>
    <mergeCell ref="O4:O5"/>
    <mergeCell ref="P4:P5"/>
    <mergeCell ref="B3:M3"/>
    <mergeCell ref="E4:E5"/>
    <mergeCell ref="F4:H4"/>
    <mergeCell ref="L4:L5"/>
    <mergeCell ref="K4:K5"/>
    <mergeCell ref="D4:D5"/>
    <mergeCell ref="A1:AD1"/>
    <mergeCell ref="N4:N5"/>
    <mergeCell ref="R4:R5"/>
    <mergeCell ref="J4:J5"/>
    <mergeCell ref="A2:AB2"/>
    <mergeCell ref="C4:C5"/>
    <mergeCell ref="Z4:Z5"/>
    <mergeCell ref="T4:T5"/>
    <mergeCell ref="Q4:Q5"/>
    <mergeCell ref="AC3:AC5"/>
    <mergeCell ref="N3:Z3"/>
    <mergeCell ref="W4:W5"/>
    <mergeCell ref="AA3:AA5"/>
    <mergeCell ref="S4:S5"/>
    <mergeCell ref="X4:X5"/>
    <mergeCell ref="AB3:AB5"/>
    <mergeCell ref="Y4:Y5"/>
    <mergeCell ref="U4:U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27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I10" sqref="AI10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7" width="3.75390625" style="0" customWidth="1"/>
    <col min="8" max="8" width="5.125" style="0" customWidth="1"/>
    <col min="9" max="9" width="3.75390625" style="0" customWidth="1"/>
    <col min="10" max="11" width="4.00390625" style="0" customWidth="1"/>
    <col min="12" max="12" width="5.25390625" style="0" customWidth="1"/>
    <col min="13" max="13" width="6.125" style="0" customWidth="1"/>
    <col min="14" max="14" width="4.25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2539062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5" width="5.125" style="0" customWidth="1"/>
    <col min="26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28" ht="21">
      <c r="A2" s="67" t="s">
        <v>47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0" ht="21" customHeight="1">
      <c r="A3" s="1" t="s">
        <v>0</v>
      </c>
      <c r="B3" s="7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74"/>
      <c r="N3" s="49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4" t="s">
        <v>27</v>
      </c>
      <c r="AB3" s="85" t="s">
        <v>29</v>
      </c>
      <c r="AC3" s="88" t="s">
        <v>30</v>
      </c>
      <c r="AD3" s="70" t="s">
        <v>3</v>
      </c>
    </row>
    <row r="4" spans="1:31" ht="15.75" customHeight="1">
      <c r="A4" s="91" t="s">
        <v>20</v>
      </c>
      <c r="B4" s="52" t="s">
        <v>4</v>
      </c>
      <c r="C4" s="65" t="s">
        <v>32</v>
      </c>
      <c r="D4" s="52" t="s">
        <v>18</v>
      </c>
      <c r="E4" s="75" t="s">
        <v>31</v>
      </c>
      <c r="F4" s="77" t="s">
        <v>5</v>
      </c>
      <c r="G4" s="78"/>
      <c r="H4" s="79"/>
      <c r="I4" s="65" t="s">
        <v>6</v>
      </c>
      <c r="J4" s="65" t="s">
        <v>41</v>
      </c>
      <c r="K4" s="75" t="s">
        <v>33</v>
      </c>
      <c r="L4" s="65" t="s">
        <v>34</v>
      </c>
      <c r="M4" s="83" t="s">
        <v>42</v>
      </c>
      <c r="N4" s="63" t="s">
        <v>7</v>
      </c>
      <c r="O4" s="52" t="s">
        <v>8</v>
      </c>
      <c r="P4" s="63" t="s">
        <v>9</v>
      </c>
      <c r="Q4" s="52" t="s">
        <v>24</v>
      </c>
      <c r="R4" s="52" t="s">
        <v>25</v>
      </c>
      <c r="S4" s="52" t="s">
        <v>37</v>
      </c>
      <c r="T4" s="52" t="s">
        <v>12</v>
      </c>
      <c r="U4" s="52" t="s">
        <v>13</v>
      </c>
      <c r="V4" s="52" t="s">
        <v>14</v>
      </c>
      <c r="W4" s="52" t="s">
        <v>39</v>
      </c>
      <c r="X4" s="52" t="s">
        <v>15</v>
      </c>
      <c r="Y4" s="60" t="s">
        <v>36</v>
      </c>
      <c r="Z4" s="60" t="s">
        <v>43</v>
      </c>
      <c r="AA4" s="93"/>
      <c r="AB4" s="86"/>
      <c r="AC4" s="89"/>
      <c r="AD4" s="71"/>
      <c r="AE4" s="6"/>
    </row>
    <row r="5" spans="1:31" ht="211.5" customHeight="1">
      <c r="A5" s="92"/>
      <c r="B5" s="53"/>
      <c r="C5" s="66"/>
      <c r="D5" s="53"/>
      <c r="E5" s="76"/>
      <c r="F5" s="22" t="s">
        <v>26</v>
      </c>
      <c r="G5" s="7" t="s">
        <v>16</v>
      </c>
      <c r="H5" s="16" t="s">
        <v>40</v>
      </c>
      <c r="I5" s="66"/>
      <c r="J5" s="66"/>
      <c r="K5" s="80"/>
      <c r="L5" s="66"/>
      <c r="M5" s="84"/>
      <c r="N5" s="64"/>
      <c r="O5" s="53"/>
      <c r="P5" s="64"/>
      <c r="Q5" s="53"/>
      <c r="R5" s="53"/>
      <c r="S5" s="53"/>
      <c r="T5" s="53"/>
      <c r="U5" s="53"/>
      <c r="V5" s="53"/>
      <c r="W5" s="53"/>
      <c r="X5" s="53"/>
      <c r="Y5" s="61"/>
      <c r="Z5" s="61"/>
      <c r="AA5" s="94"/>
      <c r="AB5" s="87"/>
      <c r="AC5" s="90"/>
      <c r="AD5" s="72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>
        <v>-50</v>
      </c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-50</v>
      </c>
      <c r="AC6" s="3">
        <f>'星期一'!AB6+'星期二'!AB6</f>
        <v>-200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'星期一'!AB7+'星期二'!AB7</f>
        <v>-100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'星期一'!AB8+'星期二'!AB8</f>
        <v>-250</v>
      </c>
      <c r="AD8" s="5"/>
    </row>
    <row r="9" spans="1:30" ht="18">
      <c r="A9" s="4">
        <v>704</v>
      </c>
      <c r="B9" s="5"/>
      <c r="C9" s="5"/>
      <c r="D9" s="5"/>
      <c r="E9" s="5">
        <v>-50</v>
      </c>
      <c r="F9" s="5"/>
      <c r="G9" s="5"/>
      <c r="H9" s="5"/>
      <c r="I9" s="5"/>
      <c r="J9" s="5"/>
      <c r="K9" s="5"/>
      <c r="L9" s="5">
        <v>-50</v>
      </c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-100</v>
      </c>
      <c r="AC9" s="3">
        <f>'星期一'!AB9+'星期二'!AB9</f>
        <v>-200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>
        <v>-100</v>
      </c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-100</v>
      </c>
      <c r="AC10" s="3">
        <f>'星期一'!AB10+'星期二'!AB10</f>
        <v>-100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'星期一'!AB11+'星期二'!AB11</f>
        <v>-50</v>
      </c>
      <c r="AD11" s="25"/>
    </row>
    <row r="12" spans="1:30" ht="18" thickTop="1">
      <c r="A12" s="4">
        <v>801</v>
      </c>
      <c r="B12" s="5"/>
      <c r="C12" s="5"/>
      <c r="D12" s="5"/>
      <c r="E12" s="5">
        <v>-10</v>
      </c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-10</v>
      </c>
      <c r="AC12" s="5">
        <f>'星期一'!AB12+'星期二'!AB12</f>
        <v>-60</v>
      </c>
      <c r="AD12" s="5"/>
    </row>
    <row r="13" spans="1:30" ht="18">
      <c r="A13" s="4">
        <v>802</v>
      </c>
      <c r="B13" s="3"/>
      <c r="C13" s="5"/>
      <c r="D13" s="5"/>
      <c r="E13" s="5">
        <v>-50</v>
      </c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-50</v>
      </c>
      <c r="AC13" s="5">
        <f>'星期一'!AB13+'星期二'!AB13</f>
        <v>-100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>
        <v>-250</v>
      </c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-250</v>
      </c>
      <c r="AC14" s="5">
        <f>'星期一'!AB14+'星期二'!AB14</f>
        <v>-300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>
        <v>-100</v>
      </c>
      <c r="Z15" s="5"/>
      <c r="AA15" s="5"/>
      <c r="AB15" s="5">
        <f t="shared" si="1"/>
        <v>-100</v>
      </c>
      <c r="AC15" s="5">
        <f>'星期一'!AB15+'星期二'!AB15</f>
        <v>-150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'星期一'!AB16+'星期二'!AB16</f>
        <v>0</v>
      </c>
      <c r="AD16" s="5"/>
    </row>
    <row r="17" spans="1:30" ht="18" thickBot="1">
      <c r="A17" s="23">
        <v>806</v>
      </c>
      <c r="B17" s="25"/>
      <c r="C17" s="25"/>
      <c r="D17" s="25"/>
      <c r="E17" s="25">
        <v>-50</v>
      </c>
      <c r="F17" s="25"/>
      <c r="G17" s="25"/>
      <c r="H17" s="25"/>
      <c r="I17" s="25"/>
      <c r="J17" s="25"/>
      <c r="K17" s="25"/>
      <c r="L17" s="25">
        <v>-50</v>
      </c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-100</v>
      </c>
      <c r="AC17" s="25">
        <f>'星期一'!AB17+'星期二'!AB17</f>
        <v>-100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>
        <v>-50</v>
      </c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-50</v>
      </c>
      <c r="AC18" s="5">
        <f>'星期一'!AB18+'星期二'!AB18</f>
        <v>-200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'星期一'!AB19+'星期二'!AB19</f>
        <v>-100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>
        <v>-50</v>
      </c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>
        <v>-100</v>
      </c>
      <c r="Z20" s="5"/>
      <c r="AA20" s="5"/>
      <c r="AB20" s="5">
        <f t="shared" si="1"/>
        <v>-150</v>
      </c>
      <c r="AC20" s="5">
        <f>'星期一'!AB20+'星期二'!AB20</f>
        <v>-200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>
        <v>-150</v>
      </c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-150</v>
      </c>
      <c r="AC21" s="5">
        <f>'星期一'!AB21+'星期二'!AB21</f>
        <v>-200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-100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-100</v>
      </c>
      <c r="AC22" s="5">
        <f>'星期一'!AB22+'星期二'!AB22</f>
        <v>-400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>
        <v>-50</v>
      </c>
      <c r="M23" s="9">
        <v>-100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-150</v>
      </c>
      <c r="AC23" s="5">
        <f>'星期一'!AB23+'星期二'!AB23</f>
        <v>-450</v>
      </c>
      <c r="AD23" s="5"/>
    </row>
    <row r="24" spans="1:30" ht="18">
      <c r="A24" s="46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'星期一'!AB24+'星期二'!AB24</f>
        <v>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W21" sqref="W21"/>
    </sheetView>
  </sheetViews>
  <sheetFormatPr defaultColWidth="9.00390625" defaultRowHeight="16.5"/>
  <cols>
    <col min="1" max="1" width="8.00390625" style="0" customWidth="1"/>
    <col min="2" max="2" width="3.25390625" style="0" customWidth="1"/>
    <col min="3" max="3" width="3.75390625" style="0" customWidth="1"/>
    <col min="4" max="4" width="3.50390625" style="0" customWidth="1"/>
    <col min="5" max="5" width="2.625" style="0" customWidth="1"/>
    <col min="6" max="7" width="3.375" style="0" customWidth="1"/>
    <col min="8" max="8" width="5.125" style="0" customWidth="1"/>
    <col min="9" max="9" width="3.125" style="0" customWidth="1"/>
    <col min="10" max="10" width="3.75390625" style="0" customWidth="1"/>
    <col min="11" max="11" width="4.25390625" style="0" customWidth="1"/>
    <col min="12" max="12" width="4.00390625" style="0" customWidth="1"/>
    <col min="13" max="13" width="5.375" style="0" customWidth="1"/>
    <col min="14" max="15" width="3.375" style="0" customWidth="1"/>
    <col min="16" max="16" width="3.50390625" style="0" customWidth="1"/>
    <col min="17" max="17" width="3.375" style="0" bestFit="1" customWidth="1"/>
    <col min="18" max="18" width="3.75390625" style="0" bestFit="1" customWidth="1"/>
    <col min="19" max="19" width="3.50390625" style="0" bestFit="1" customWidth="1"/>
    <col min="20" max="20" width="4.00390625" style="0" customWidth="1"/>
    <col min="21" max="21" width="3.875" style="0" customWidth="1"/>
    <col min="22" max="22" width="3.00390625" style="0" customWidth="1"/>
    <col min="23" max="24" width="3.375" style="0" bestFit="1" customWidth="1"/>
    <col min="25" max="25" width="5.2539062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28" ht="21">
      <c r="A2" s="67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0" ht="21" customHeight="1">
      <c r="A3" s="17" t="s">
        <v>0</v>
      </c>
      <c r="B3" s="7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74"/>
      <c r="N3" s="49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4" t="s">
        <v>27</v>
      </c>
      <c r="AB3" s="85" t="s">
        <v>29</v>
      </c>
      <c r="AC3" s="88" t="s">
        <v>30</v>
      </c>
      <c r="AD3" s="70" t="s">
        <v>3</v>
      </c>
    </row>
    <row r="4" spans="1:31" ht="15.75" customHeight="1">
      <c r="A4" s="81" t="s">
        <v>22</v>
      </c>
      <c r="B4" s="52" t="s">
        <v>4</v>
      </c>
      <c r="C4" s="68" t="s">
        <v>32</v>
      </c>
      <c r="D4" s="52" t="s">
        <v>18</v>
      </c>
      <c r="E4" s="75" t="s">
        <v>31</v>
      </c>
      <c r="F4" s="77" t="s">
        <v>5</v>
      </c>
      <c r="G4" s="78"/>
      <c r="H4" s="79"/>
      <c r="I4" s="65" t="s">
        <v>6</v>
      </c>
      <c r="J4" s="65" t="s">
        <v>41</v>
      </c>
      <c r="K4" s="75" t="s">
        <v>33</v>
      </c>
      <c r="L4" s="65" t="s">
        <v>34</v>
      </c>
      <c r="M4" s="83" t="s">
        <v>42</v>
      </c>
      <c r="N4" s="63" t="s">
        <v>7</v>
      </c>
      <c r="O4" s="52" t="s">
        <v>8</v>
      </c>
      <c r="P4" s="63" t="s">
        <v>9</v>
      </c>
      <c r="Q4" s="52" t="s">
        <v>10</v>
      </c>
      <c r="R4" s="52" t="s">
        <v>25</v>
      </c>
      <c r="S4" s="52" t="s">
        <v>11</v>
      </c>
      <c r="T4" s="52" t="s">
        <v>12</v>
      </c>
      <c r="U4" s="52" t="s">
        <v>13</v>
      </c>
      <c r="V4" s="52" t="s">
        <v>14</v>
      </c>
      <c r="W4" s="52" t="s">
        <v>39</v>
      </c>
      <c r="X4" s="52" t="s">
        <v>15</v>
      </c>
      <c r="Y4" s="60" t="s">
        <v>36</v>
      </c>
      <c r="Z4" s="60" t="s">
        <v>43</v>
      </c>
      <c r="AA4" s="93"/>
      <c r="AB4" s="86"/>
      <c r="AC4" s="89"/>
      <c r="AD4" s="71"/>
      <c r="AE4" s="6"/>
    </row>
    <row r="5" spans="1:31" ht="213" customHeight="1">
      <c r="A5" s="92"/>
      <c r="B5" s="53"/>
      <c r="C5" s="69"/>
      <c r="D5" s="53"/>
      <c r="E5" s="76"/>
      <c r="F5" s="22" t="s">
        <v>26</v>
      </c>
      <c r="G5" s="7" t="s">
        <v>16</v>
      </c>
      <c r="H5" s="16" t="s">
        <v>40</v>
      </c>
      <c r="I5" s="66"/>
      <c r="J5" s="66"/>
      <c r="K5" s="80"/>
      <c r="L5" s="66"/>
      <c r="M5" s="84"/>
      <c r="N5" s="64"/>
      <c r="O5" s="53"/>
      <c r="P5" s="64"/>
      <c r="Q5" s="53"/>
      <c r="R5" s="53"/>
      <c r="S5" s="53"/>
      <c r="T5" s="53"/>
      <c r="U5" s="53"/>
      <c r="V5" s="53"/>
      <c r="W5" s="53"/>
      <c r="X5" s="53"/>
      <c r="Y5" s="61"/>
      <c r="Z5" s="61"/>
      <c r="AA5" s="94"/>
      <c r="AB5" s="87"/>
      <c r="AC5" s="90"/>
      <c r="AD5" s="72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8"/>
      <c r="I6" s="3"/>
      <c r="J6" s="3"/>
      <c r="K6" s="39"/>
      <c r="L6" s="3">
        <v>-50</v>
      </c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-50</v>
      </c>
      <c r="AC6" s="3">
        <f>AB6+'星期二'!AC6</f>
        <v>-250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37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AB7+'星期二'!AC7</f>
        <v>-100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>
        <v>-100</v>
      </c>
      <c r="Z8" s="5"/>
      <c r="AA8" s="5"/>
      <c r="AB8" s="3">
        <f t="shared" si="0"/>
        <v>-100</v>
      </c>
      <c r="AC8" s="3">
        <f>AB8+'星期二'!AC8</f>
        <v>-350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7"/>
      <c r="L9" s="5">
        <v>-50</v>
      </c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>
        <v>-100</v>
      </c>
      <c r="Z9" s="5"/>
      <c r="AA9" s="5"/>
      <c r="AB9" s="3">
        <f t="shared" si="0"/>
        <v>-150</v>
      </c>
      <c r="AC9" s="3">
        <f>AB9+'星期二'!AC9</f>
        <v>-350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AB10+'星期二'!AC10</f>
        <v>-100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-50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>
        <v>-50</v>
      </c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-50</v>
      </c>
      <c r="AC12" s="5">
        <f>AB12+'星期二'!AC12</f>
        <v>-110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AB13+'星期二'!AC13</f>
        <v>-100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>
        <v>-50</v>
      </c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-50</v>
      </c>
      <c r="AC14" s="5">
        <f>AB14+'星期二'!AC14</f>
        <v>-350</v>
      </c>
      <c r="AD14" s="5"/>
    </row>
    <row r="15" spans="1:30" ht="18">
      <c r="A15" s="43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>
        <v>50</v>
      </c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50</v>
      </c>
      <c r="AC15" s="5">
        <f>AB15+'星期二'!AC15</f>
        <v>-100</v>
      </c>
      <c r="AD15" s="5"/>
    </row>
    <row r="16" spans="1:30" ht="18">
      <c r="A16" s="2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AB16+'星期二'!AC16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>
        <v>-100</v>
      </c>
      <c r="Z17" s="25"/>
      <c r="AA17" s="25"/>
      <c r="AB17" s="25">
        <f>SUM(B17:Z17)+AA17</f>
        <v>-100</v>
      </c>
      <c r="AC17" s="25">
        <f>AB17+'星期二'!AC17</f>
        <v>-200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>
        <v>-100</v>
      </c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-100</v>
      </c>
      <c r="AC18" s="5">
        <f>AB18+'星期二'!AC18</f>
        <v>-300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AB19+'星期二'!AC19</f>
        <v>-100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AB20+'星期二'!AC20</f>
        <v>-200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>
        <v>-50</v>
      </c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-50</v>
      </c>
      <c r="AC21" s="5">
        <f>AB21+'星期二'!AC21</f>
        <v>-250</v>
      </c>
      <c r="AD21" s="5"/>
    </row>
    <row r="22" spans="1:30" ht="18">
      <c r="A22" s="4">
        <v>905</v>
      </c>
      <c r="B22" s="5"/>
      <c r="C22" s="5"/>
      <c r="D22" s="5"/>
      <c r="E22" s="5"/>
      <c r="F22" s="5"/>
      <c r="G22" s="5"/>
      <c r="H22" s="5">
        <v>-100</v>
      </c>
      <c r="I22" s="5"/>
      <c r="J22" s="5"/>
      <c r="K22" s="5"/>
      <c r="L22" s="5"/>
      <c r="M22" s="9">
        <v>-100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-200</v>
      </c>
      <c r="AC22" s="5">
        <f>AB22+'星期二'!AC22</f>
        <v>-600</v>
      </c>
      <c r="AD22" s="5"/>
    </row>
    <row r="23" spans="1:30" ht="18">
      <c r="A23" s="4">
        <v>906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-150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-150</v>
      </c>
      <c r="AC23" s="5">
        <f>AB23+'星期二'!AC23</f>
        <v>-600</v>
      </c>
      <c r="AD23" s="5"/>
    </row>
    <row r="24" spans="1:30" ht="18">
      <c r="A24" s="4">
        <v>907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AB24+'星期二'!AC24</f>
        <v>0</v>
      </c>
      <c r="AD24" s="5"/>
    </row>
  </sheetData>
  <sheetProtection/>
  <mergeCells count="32"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  <mergeCell ref="A4:A5"/>
    <mergeCell ref="B4:B5"/>
    <mergeCell ref="C4:C5"/>
    <mergeCell ref="E4:E5"/>
    <mergeCell ref="M4:M5"/>
    <mergeCell ref="N4:N5"/>
    <mergeCell ref="U4:U5"/>
    <mergeCell ref="V4:V5"/>
    <mergeCell ref="Q4:Q5"/>
    <mergeCell ref="R4:R5"/>
    <mergeCell ref="S4:S5"/>
    <mergeCell ref="T4:T5"/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20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4.125" style="0" customWidth="1"/>
    <col min="9" max="9" width="3.625" style="0" customWidth="1"/>
    <col min="10" max="10" width="4.50390625" style="0" customWidth="1"/>
    <col min="11" max="11" width="4.375" style="0" customWidth="1"/>
    <col min="12" max="12" width="4.25390625" style="0" customWidth="1"/>
    <col min="13" max="13" width="4.5039062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4.0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62" t="s">
        <v>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28" ht="21">
      <c r="A2" s="67" t="s">
        <v>49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0" ht="21" customHeight="1">
      <c r="A3" s="17" t="s">
        <v>0</v>
      </c>
      <c r="B3" s="7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74"/>
      <c r="N3" s="49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4" t="s">
        <v>27</v>
      </c>
      <c r="AB3" s="85" t="s">
        <v>29</v>
      </c>
      <c r="AC3" s="88" t="s">
        <v>30</v>
      </c>
      <c r="AD3" s="70" t="s">
        <v>3</v>
      </c>
    </row>
    <row r="4" spans="1:31" ht="15.75" customHeight="1">
      <c r="A4" s="95" t="s">
        <v>21</v>
      </c>
      <c r="B4" s="52" t="s">
        <v>4</v>
      </c>
      <c r="C4" s="68" t="s">
        <v>32</v>
      </c>
      <c r="D4" s="52" t="s">
        <v>18</v>
      </c>
      <c r="E4" s="75" t="s">
        <v>31</v>
      </c>
      <c r="F4" s="77" t="s">
        <v>5</v>
      </c>
      <c r="G4" s="78"/>
      <c r="H4" s="79"/>
      <c r="I4" s="65" t="s">
        <v>6</v>
      </c>
      <c r="J4" s="65" t="s">
        <v>41</v>
      </c>
      <c r="K4" s="75" t="s">
        <v>33</v>
      </c>
      <c r="L4" s="65" t="s">
        <v>34</v>
      </c>
      <c r="M4" s="83" t="s">
        <v>42</v>
      </c>
      <c r="N4" s="63" t="s">
        <v>7</v>
      </c>
      <c r="O4" s="52" t="s">
        <v>8</v>
      </c>
      <c r="P4" s="63" t="s">
        <v>9</v>
      </c>
      <c r="Q4" s="52" t="s">
        <v>10</v>
      </c>
      <c r="R4" s="52" t="s">
        <v>25</v>
      </c>
      <c r="S4" s="52" t="s">
        <v>11</v>
      </c>
      <c r="T4" s="52" t="s">
        <v>12</v>
      </c>
      <c r="U4" s="52" t="s">
        <v>13</v>
      </c>
      <c r="V4" s="52" t="s">
        <v>14</v>
      </c>
      <c r="W4" s="52" t="s">
        <v>39</v>
      </c>
      <c r="X4" s="52" t="s">
        <v>15</v>
      </c>
      <c r="Y4" s="60" t="s">
        <v>36</v>
      </c>
      <c r="Z4" s="60" t="s">
        <v>43</v>
      </c>
      <c r="AA4" s="93"/>
      <c r="AB4" s="86"/>
      <c r="AC4" s="89"/>
      <c r="AD4" s="71"/>
      <c r="AE4" s="6"/>
    </row>
    <row r="5" spans="1:31" ht="218.25" customHeight="1">
      <c r="A5" s="96"/>
      <c r="B5" s="53"/>
      <c r="C5" s="69"/>
      <c r="D5" s="53"/>
      <c r="E5" s="76"/>
      <c r="F5" s="22" t="s">
        <v>26</v>
      </c>
      <c r="G5" s="7" t="s">
        <v>16</v>
      </c>
      <c r="H5" s="16" t="s">
        <v>40</v>
      </c>
      <c r="I5" s="66"/>
      <c r="J5" s="66"/>
      <c r="K5" s="80"/>
      <c r="L5" s="66"/>
      <c r="M5" s="84"/>
      <c r="N5" s="64"/>
      <c r="O5" s="53"/>
      <c r="P5" s="64"/>
      <c r="Q5" s="53"/>
      <c r="R5" s="53"/>
      <c r="S5" s="53"/>
      <c r="T5" s="53"/>
      <c r="U5" s="53"/>
      <c r="V5" s="53"/>
      <c r="W5" s="53"/>
      <c r="X5" s="53"/>
      <c r="Y5" s="61"/>
      <c r="Z5" s="61"/>
      <c r="AA5" s="94"/>
      <c r="AB5" s="87"/>
      <c r="AC5" s="90"/>
      <c r="AD5" s="72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AB6+'星期三'!AC6</f>
        <v>-250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AB7+'星期三'!AC7</f>
        <v>-100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AB8+'星期三'!AC8</f>
        <v>-350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AB9+'星期三'!AC9</f>
        <v>-350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-100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-50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AB12+'星期三'!AC12</f>
        <v>-110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AB13+'星期三'!AC13</f>
        <v>-100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AB14+'星期三'!AC14</f>
        <v>-350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AB15+'星期三'!AC15</f>
        <v>-100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AB16+'星期三'!AC16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AB17+'星期三'!AC17</f>
        <v>-200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AB18+'星期三'!AC18</f>
        <v>-300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AB19+'星期三'!AC19</f>
        <v>-100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AB20+'星期三'!AC20</f>
        <v>-200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-250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AB22+'星期三'!AC22</f>
        <v>-600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AB23+'星期三'!AC23</f>
        <v>-600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AB24+'星期三'!AC24</f>
        <v>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5.125" style="0" customWidth="1"/>
    <col min="6" max="7" width="3.375" style="0" customWidth="1"/>
    <col min="8" max="8" width="4.25390625" style="0" customWidth="1"/>
    <col min="9" max="9" width="3.625" style="0" customWidth="1"/>
    <col min="10" max="10" width="4.50390625" style="0" customWidth="1"/>
    <col min="11" max="11" width="4.25390625" style="0" customWidth="1"/>
    <col min="12" max="12" width="4.00390625" style="0" customWidth="1"/>
    <col min="13" max="13" width="5.2539062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75390625" style="0" customWidth="1"/>
    <col min="25" max="25" width="3.87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28" ht="21">
      <c r="A2" s="67" t="s">
        <v>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0" ht="21" customHeight="1">
      <c r="A3" s="17" t="s">
        <v>0</v>
      </c>
      <c r="B3" s="7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74"/>
      <c r="N3" s="49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99" t="s">
        <v>35</v>
      </c>
      <c r="AB3" s="85" t="s">
        <v>29</v>
      </c>
      <c r="AC3" s="88" t="s">
        <v>30</v>
      </c>
      <c r="AD3" s="70" t="s">
        <v>3</v>
      </c>
    </row>
    <row r="4" spans="1:31" ht="18.75" customHeight="1">
      <c r="A4" s="97" t="s">
        <v>20</v>
      </c>
      <c r="B4" s="52" t="s">
        <v>4</v>
      </c>
      <c r="C4" s="68" t="s">
        <v>32</v>
      </c>
      <c r="D4" s="52" t="s">
        <v>18</v>
      </c>
      <c r="E4" s="75" t="s">
        <v>31</v>
      </c>
      <c r="F4" s="77" t="s">
        <v>5</v>
      </c>
      <c r="G4" s="78"/>
      <c r="H4" s="79"/>
      <c r="I4" s="65" t="s">
        <v>6</v>
      </c>
      <c r="J4" s="65" t="s">
        <v>41</v>
      </c>
      <c r="K4" s="75" t="s">
        <v>33</v>
      </c>
      <c r="L4" s="65" t="s">
        <v>34</v>
      </c>
      <c r="M4" s="83" t="s">
        <v>42</v>
      </c>
      <c r="N4" s="63" t="s">
        <v>7</v>
      </c>
      <c r="O4" s="52" t="s">
        <v>8</v>
      </c>
      <c r="P4" s="63" t="s">
        <v>9</v>
      </c>
      <c r="Q4" s="52" t="s">
        <v>10</v>
      </c>
      <c r="R4" s="52" t="s">
        <v>25</v>
      </c>
      <c r="S4" s="52" t="s">
        <v>11</v>
      </c>
      <c r="T4" s="52" t="s">
        <v>12</v>
      </c>
      <c r="U4" s="52" t="s">
        <v>13</v>
      </c>
      <c r="V4" s="52" t="s">
        <v>14</v>
      </c>
      <c r="W4" s="52" t="s">
        <v>39</v>
      </c>
      <c r="X4" s="52" t="s">
        <v>15</v>
      </c>
      <c r="Y4" s="60" t="s">
        <v>36</v>
      </c>
      <c r="Z4" s="60" t="s">
        <v>43</v>
      </c>
      <c r="AA4" s="100"/>
      <c r="AB4" s="86"/>
      <c r="AC4" s="89"/>
      <c r="AD4" s="71"/>
      <c r="AE4" s="6"/>
    </row>
    <row r="5" spans="1:31" ht="222" customHeight="1">
      <c r="A5" s="98"/>
      <c r="B5" s="53"/>
      <c r="C5" s="69"/>
      <c r="D5" s="53"/>
      <c r="E5" s="76"/>
      <c r="F5" s="22" t="s">
        <v>26</v>
      </c>
      <c r="G5" s="7" t="s">
        <v>16</v>
      </c>
      <c r="H5" s="16" t="s">
        <v>40</v>
      </c>
      <c r="I5" s="66"/>
      <c r="J5" s="66"/>
      <c r="K5" s="80"/>
      <c r="L5" s="66"/>
      <c r="M5" s="84"/>
      <c r="N5" s="64"/>
      <c r="O5" s="53"/>
      <c r="P5" s="64"/>
      <c r="Q5" s="53"/>
      <c r="R5" s="53"/>
      <c r="S5" s="53"/>
      <c r="T5" s="53"/>
      <c r="U5" s="53"/>
      <c r="V5" s="53"/>
      <c r="W5" s="53"/>
      <c r="X5" s="53"/>
      <c r="Y5" s="61"/>
      <c r="Z5" s="61"/>
      <c r="AA5" s="101"/>
      <c r="AB5" s="87"/>
      <c r="AC5" s="90"/>
      <c r="AD5" s="72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-250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-100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-350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-350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AB10+'星期四'!AC10</f>
        <v>-100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-50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3">SUM(B12:Z12)+AA12</f>
        <v>0</v>
      </c>
      <c r="AC12" s="5">
        <f>AB12+'星期四'!AC12</f>
        <v>-110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-100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-350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AB15+'星期四'!AC15</f>
        <v>-100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7"/>
      <c r="Z16" s="5"/>
      <c r="AA16" s="5"/>
      <c r="AB16" s="5">
        <f t="shared" si="1"/>
        <v>0</v>
      </c>
      <c r="AC16" s="5">
        <f>AB16+'星期四'!AC16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47"/>
      <c r="Z17" s="25"/>
      <c r="AA17" s="25"/>
      <c r="AB17" s="25">
        <f>SUM(B17:Z17)+AA17</f>
        <v>0</v>
      </c>
      <c r="AC17" s="25">
        <f>AB17+'星期四'!AC17</f>
        <v>-200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AB18+'星期四'!AC18</f>
        <v>-300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-100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-200</v>
      </c>
      <c r="AD20" s="5"/>
    </row>
    <row r="21" spans="1:30" ht="18" customHeight="1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-250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AB22+'星期四'!AC22</f>
        <v>-600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37"/>
      <c r="Z23" s="5"/>
      <c r="AA23" s="5"/>
      <c r="AB23" s="5">
        <f t="shared" si="1"/>
        <v>0</v>
      </c>
      <c r="AC23" s="5">
        <f>AB23+'星期四'!AC23</f>
        <v>-600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7"/>
      <c r="Z24" s="5"/>
      <c r="AA24" s="5"/>
      <c r="AB24" s="5">
        <f>SUM(B24:Z24)+AA24</f>
        <v>0</v>
      </c>
      <c r="AC24" s="5">
        <f>AB24+'星期四'!AC24</f>
        <v>0</v>
      </c>
      <c r="AD24" s="5"/>
    </row>
  </sheetData>
  <sheetProtection/>
  <mergeCells count="32">
    <mergeCell ref="E4:E5"/>
    <mergeCell ref="D4:D5"/>
    <mergeCell ref="B3:M3"/>
    <mergeCell ref="N3:Z3"/>
    <mergeCell ref="K4:K5"/>
    <mergeCell ref="L4:L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AD3:AD5"/>
    <mergeCell ref="O4:O5"/>
    <mergeCell ref="M4:M5"/>
    <mergeCell ref="N4:N5"/>
    <mergeCell ref="Q4:Q5"/>
    <mergeCell ref="R4:R5"/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3" ySplit="5" topLeftCell="N18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I23" sqref="AI23"/>
    </sheetView>
  </sheetViews>
  <sheetFormatPr defaultColWidth="9.00390625" defaultRowHeight="16.5"/>
  <cols>
    <col min="1" max="1" width="7.375" style="0" customWidth="1"/>
    <col min="2" max="2" width="3.625" style="0" customWidth="1"/>
    <col min="3" max="3" width="3.50390625" style="0" customWidth="1"/>
    <col min="4" max="4" width="3.625" style="0" customWidth="1"/>
    <col min="5" max="5" width="4.00390625" style="0" customWidth="1"/>
    <col min="6" max="6" width="3.375" style="0" customWidth="1"/>
    <col min="7" max="7" width="3.75390625" style="0" customWidth="1"/>
    <col min="8" max="8" width="5.375" style="0" customWidth="1"/>
    <col min="9" max="9" width="3.375" style="0" customWidth="1"/>
    <col min="10" max="10" width="4.375" style="0" customWidth="1"/>
    <col min="11" max="11" width="4.25390625" style="0" customWidth="1"/>
    <col min="12" max="12" width="4.875" style="0" customWidth="1"/>
    <col min="13" max="13" width="5.125" style="0" customWidth="1"/>
    <col min="14" max="14" width="3.875" style="0" customWidth="1"/>
    <col min="15" max="16" width="3.375" style="0" customWidth="1"/>
    <col min="17" max="18" width="3.50390625" style="0" customWidth="1"/>
    <col min="19" max="19" width="4.625" style="0" customWidth="1"/>
    <col min="20" max="20" width="3.50390625" style="0" customWidth="1"/>
    <col min="21" max="21" width="4.50390625" style="0" customWidth="1"/>
    <col min="22" max="22" width="3.375" style="0" bestFit="1" customWidth="1"/>
    <col min="23" max="23" width="3.50390625" style="0" customWidth="1"/>
    <col min="24" max="24" width="4.125" style="0" customWidth="1"/>
    <col min="25" max="25" width="5.50390625" style="0" customWidth="1"/>
    <col min="26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28" ht="21">
      <c r="A2" s="67" t="s">
        <v>51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0" ht="21" customHeight="1">
      <c r="A3" s="17" t="s">
        <v>0</v>
      </c>
      <c r="B3" s="7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74"/>
      <c r="N3" s="49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4" t="s">
        <v>28</v>
      </c>
      <c r="AB3" s="70" t="s">
        <v>30</v>
      </c>
      <c r="AC3" s="103" t="s">
        <v>17</v>
      </c>
      <c r="AD3" s="103" t="s">
        <v>3</v>
      </c>
    </row>
    <row r="4" spans="1:31" ht="15.75" customHeight="1">
      <c r="A4" s="102" t="s">
        <v>19</v>
      </c>
      <c r="B4" s="52" t="s">
        <v>4</v>
      </c>
      <c r="C4" s="68" t="s">
        <v>32</v>
      </c>
      <c r="D4" s="52" t="s">
        <v>18</v>
      </c>
      <c r="E4" s="75" t="s">
        <v>31</v>
      </c>
      <c r="F4" s="77" t="s">
        <v>5</v>
      </c>
      <c r="G4" s="78"/>
      <c r="H4" s="79"/>
      <c r="I4" s="65" t="s">
        <v>6</v>
      </c>
      <c r="J4" s="65" t="s">
        <v>41</v>
      </c>
      <c r="K4" s="75" t="s">
        <v>33</v>
      </c>
      <c r="L4" s="65" t="s">
        <v>34</v>
      </c>
      <c r="M4" s="83" t="s">
        <v>42</v>
      </c>
      <c r="N4" s="63" t="s">
        <v>7</v>
      </c>
      <c r="O4" s="52" t="s">
        <v>8</v>
      </c>
      <c r="P4" s="63" t="s">
        <v>9</v>
      </c>
      <c r="Q4" s="52" t="s">
        <v>10</v>
      </c>
      <c r="R4" s="52" t="s">
        <v>25</v>
      </c>
      <c r="S4" s="52" t="s">
        <v>38</v>
      </c>
      <c r="T4" s="52" t="s">
        <v>12</v>
      </c>
      <c r="U4" s="52" t="s">
        <v>13</v>
      </c>
      <c r="V4" s="52" t="s">
        <v>14</v>
      </c>
      <c r="W4" s="52" t="s">
        <v>39</v>
      </c>
      <c r="X4" s="52" t="s">
        <v>15</v>
      </c>
      <c r="Y4" s="60" t="s">
        <v>36</v>
      </c>
      <c r="Z4" s="60" t="s">
        <v>43</v>
      </c>
      <c r="AA4" s="93"/>
      <c r="AB4" s="71"/>
      <c r="AC4" s="103"/>
      <c r="AD4" s="103"/>
      <c r="AE4" s="6"/>
    </row>
    <row r="5" spans="1:31" ht="222.75" customHeight="1">
      <c r="A5" s="98"/>
      <c r="B5" s="53"/>
      <c r="C5" s="69"/>
      <c r="D5" s="53"/>
      <c r="E5" s="76"/>
      <c r="F5" s="22" t="s">
        <v>26</v>
      </c>
      <c r="G5" s="7" t="s">
        <v>16</v>
      </c>
      <c r="H5" s="16" t="s">
        <v>40</v>
      </c>
      <c r="I5" s="66"/>
      <c r="J5" s="66"/>
      <c r="K5" s="80"/>
      <c r="L5" s="66"/>
      <c r="M5" s="84"/>
      <c r="N5" s="64"/>
      <c r="O5" s="53"/>
      <c r="P5" s="64"/>
      <c r="Q5" s="53"/>
      <c r="R5" s="53"/>
      <c r="S5" s="53"/>
      <c r="T5" s="53"/>
      <c r="U5" s="53"/>
      <c r="V5" s="53"/>
      <c r="W5" s="53"/>
      <c r="X5" s="53"/>
      <c r="Y5" s="61"/>
      <c r="Z5" s="61"/>
      <c r="AA5" s="94"/>
      <c r="AB5" s="72"/>
      <c r="AC5" s="103"/>
      <c r="AD5" s="103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">
        <f>'星期五'!H6+'星期四'!H6+'星期三'!H6+'星期二'!H6+'星期一'!H6</f>
        <v>-150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-100</v>
      </c>
      <c r="M6" s="12">
        <f>'星期五'!M6+'星期四'!M6+'星期三'!M6+'星期二'!M6+'星期一'!M6</f>
        <v>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-250</v>
      </c>
      <c r="AC6" s="10">
        <f aca="true" t="shared" si="0" ref="AC6:AC11">RANK(AB6,AB$6:AB$11,0)</f>
        <v>4</v>
      </c>
      <c r="AD6" s="44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0</v>
      </c>
      <c r="M7" s="12">
        <f>'星期五'!M7+'星期四'!M7+'星期三'!M7+'星期二'!M7+'星期一'!M7</f>
        <v>-100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-100</v>
      </c>
      <c r="AC7" s="10">
        <f t="shared" si="0"/>
        <v>2</v>
      </c>
      <c r="AD7" s="42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-50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0</v>
      </c>
      <c r="L8" s="3">
        <f>'星期五'!L8+'星期四'!L8+'星期三'!L8+'星期二'!L8+'星期一'!L8</f>
        <v>0</v>
      </c>
      <c r="M8" s="12">
        <f>'星期五'!M8+'星期四'!M8+'星期三'!M8+'星期二'!M8+'星期一'!M8</f>
        <v>-150</v>
      </c>
      <c r="N8" s="3">
        <f>'星期五'!N8+'星期四'!N8+'星期三'!N8+'星期二'!N8+'星期一'!N8</f>
        <v>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-50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-100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-350</v>
      </c>
      <c r="AC8" s="10">
        <f t="shared" si="0"/>
        <v>5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-50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-100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-100</v>
      </c>
      <c r="M9" s="12">
        <f>'星期五'!M9+'星期四'!M9+'星期三'!M9+'星期二'!M9+'星期一'!M9</f>
        <v>0</v>
      </c>
      <c r="N9" s="3">
        <f>'星期五'!N9+'星期四'!N9+'星期三'!N9+'星期二'!N9+'星期一'!N9</f>
        <v>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-100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-350</v>
      </c>
      <c r="AC9" s="10">
        <f t="shared" si="0"/>
        <v>5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0</v>
      </c>
      <c r="L10" s="3">
        <f>'星期五'!L10+'星期四'!L10+'星期三'!L10+'星期二'!L10+'星期一'!L10</f>
        <v>-100</v>
      </c>
      <c r="M10" s="12">
        <f>'星期五'!M10+'星期四'!M10+'星期三'!M10+'星期二'!M10+'星期一'!M10</f>
        <v>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-100</v>
      </c>
      <c r="AC10" s="10">
        <f t="shared" si="0"/>
        <v>2</v>
      </c>
      <c r="AD10" s="44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-50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-50</v>
      </c>
      <c r="AC11" s="24">
        <f t="shared" si="0"/>
        <v>1</v>
      </c>
      <c r="AD11" s="45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-10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-50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0</v>
      </c>
      <c r="M12" s="20">
        <f>'星期五'!M12+'星期四'!M12+'星期三'!M12+'星期二'!M12+'星期一'!M12</f>
        <v>-50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-110</v>
      </c>
      <c r="AC12" s="11">
        <f aca="true" t="shared" si="1" ref="AC12:AC17">RANK(AB12,AB$12:AB$17,0)</f>
        <v>4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-50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0</v>
      </c>
      <c r="M13" s="12">
        <f>'星期五'!M13+'星期四'!M13+'星期三'!M13+'星期二'!M13+'星期一'!M13</f>
        <v>-50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-100</v>
      </c>
      <c r="AC13" s="11">
        <f t="shared" si="1"/>
        <v>2</v>
      </c>
      <c r="AD13" s="44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-50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-300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0</v>
      </c>
      <c r="M14" s="12">
        <f>'星期五'!M14+'星期四'!M14+'星期三'!M14+'星期二'!M14+'星期一'!M14</f>
        <v>0</v>
      </c>
      <c r="N14" s="15">
        <f>'星期五'!N14+'星期四'!N14+'星期三'!N14+'星期二'!N14+'星期一'!N14</f>
        <v>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0</v>
      </c>
      <c r="Z14" s="10">
        <f>'星期五'!Z14+'星期四'!Z14+'星期三'!Z14+'星期二'!Z14+'星期一'!Z14</f>
        <v>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-350</v>
      </c>
      <c r="AC14" s="11">
        <f t="shared" si="1"/>
        <v>6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-50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0</v>
      </c>
      <c r="L15" s="3">
        <f>'星期五'!L15+'星期四'!L15+'星期三'!L15+'星期二'!L15+'星期一'!L15</f>
        <v>50</v>
      </c>
      <c r="M15" s="12">
        <f>'星期五'!M15+'星期四'!M15+'星期三'!M15+'星期二'!M15+'星期一'!M15</f>
        <v>0</v>
      </c>
      <c r="N15" s="15">
        <f>'星期五'!N15+'星期四'!N15+'星期三'!N15+'星期二'!N15+'星期一'!N15</f>
        <v>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-100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-100</v>
      </c>
      <c r="AC15" s="11">
        <f t="shared" si="1"/>
        <v>2</v>
      </c>
      <c r="AD15" s="31"/>
    </row>
    <row r="16" spans="1:30" ht="18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0</v>
      </c>
      <c r="L16" s="3">
        <f>'星期五'!L16+'星期四'!L16+'星期三'!L16+'星期二'!L16+'星期一'!L16</f>
        <v>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0</v>
      </c>
      <c r="X16" s="10">
        <f>'星期五'!X16+'星期四'!X16+'星期三'!X16+'星期二'!X16+'星期一'!X16</f>
        <v>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0</v>
      </c>
      <c r="AA16" s="5">
        <f>SUM('星期五'!AA16+'星期四'!AA16+'星期三'!AA16+'星期二'!AA16+'星期一'!AA16)</f>
        <v>0</v>
      </c>
      <c r="AB16" s="5">
        <f>'星期五'!AB16+'星期四'!AB16+'星期三'!AB16+'星期二'!AB16+'星期一'!AB16</f>
        <v>0</v>
      </c>
      <c r="AC16" s="11">
        <f t="shared" si="1"/>
        <v>1</v>
      </c>
      <c r="AD16" s="44"/>
    </row>
    <row r="17" spans="1:30" ht="18" thickBot="1">
      <c r="A17" s="23">
        <v>806</v>
      </c>
      <c r="B17" s="24">
        <f>'星期五'!B17+'星期四'!B17+'星期三'!B17+'星期二'!B17+'星期一'!B17</f>
        <v>0</v>
      </c>
      <c r="C17" s="25">
        <f>'星期五'!C17+'星期四'!C17+'星期三'!C17+'星期二'!C17+'星期一'!C17</f>
        <v>0</v>
      </c>
      <c r="D17" s="25">
        <f>'星期五'!D17+'星期四'!D17+'星期三'!D17+'星期二'!D17+'星期一'!D17</f>
        <v>0</v>
      </c>
      <c r="E17" s="25">
        <f>'星期五'!E17+'星期四'!E17+'星期三'!E17+'星期二'!E17+'星期一'!E17</f>
        <v>-50</v>
      </c>
      <c r="F17" s="25">
        <f>'星期五'!F17+'星期四'!F17+'星期三'!F17+'星期二'!F17+'星期一'!F17</f>
        <v>0</v>
      </c>
      <c r="G17" s="25">
        <f>'星期五'!G17+'星期四'!G17+'星期三'!G17+'星期二'!G17+'星期一'!G17</f>
        <v>0</v>
      </c>
      <c r="H17" s="25">
        <f>'星期五'!H17+'星期四'!H17+'星期三'!H17+'星期二'!H17+'星期一'!H17</f>
        <v>0</v>
      </c>
      <c r="I17" s="25">
        <f>'星期五'!I17+'星期四'!I17+'星期三'!I17+'星期二'!I17+'星期一'!I17</f>
        <v>0</v>
      </c>
      <c r="J17" s="25">
        <f>'星期五'!J17+'星期四'!J17+'星期三'!J17+'星期二'!J17+'星期一'!J17</f>
        <v>0</v>
      </c>
      <c r="K17" s="25">
        <f>'星期五'!K17+'星期四'!K17+'星期三'!K17+'星期二'!K17+'星期一'!K17</f>
        <v>0</v>
      </c>
      <c r="L17" s="25">
        <f>'星期五'!L17+'星期四'!L17+'星期三'!L17+'星期二'!L17+'星期一'!L17</f>
        <v>-50</v>
      </c>
      <c r="M17" s="27">
        <f>'星期五'!M17+'星期四'!M17+'星期三'!M17+'星期二'!M17+'星期一'!M17</f>
        <v>0</v>
      </c>
      <c r="N17" s="30">
        <f>'星期五'!N17+'星期四'!N17+'星期三'!N17+'星期二'!N17+'星期一'!N17</f>
        <v>0</v>
      </c>
      <c r="O17" s="24">
        <f>'星期五'!O17+'星期四'!O17+'星期三'!O17+'星期二'!O17+'星期一'!O17</f>
        <v>0</v>
      </c>
      <c r="P17" s="24">
        <f>'星期五'!P17+'星期四'!P17+'星期三'!P17+'星期二'!P17+'星期一'!P17</f>
        <v>0</v>
      </c>
      <c r="Q17" s="24">
        <f>'星期五'!Q17+'星期四'!Q17+'星期三'!Q17+'星期二'!Q17+'星期一'!Q17</f>
        <v>0</v>
      </c>
      <c r="R17" s="24">
        <f>'星期五'!R17+'星期四'!R17+'星期三'!R17+'星期二'!R17+'星期一'!R17</f>
        <v>0</v>
      </c>
      <c r="S17" s="24">
        <f>'星期五'!S17+'星期四'!S17+'星期三'!S17+'星期二'!S17+'星期一'!S17</f>
        <v>0</v>
      </c>
      <c r="T17" s="24">
        <f>'星期五'!T17+'星期四'!T17+'星期三'!T17+'星期二'!T17+'星期一'!T17</f>
        <v>0</v>
      </c>
      <c r="U17" s="24">
        <f>'星期五'!U17+'星期四'!U17+'星期三'!U17+'星期二'!U17+'星期一'!U17</f>
        <v>0</v>
      </c>
      <c r="V17" s="24">
        <f>'星期五'!V17+'星期四'!V17+'星期三'!V17+'星期二'!V17+'星期一'!V17</f>
        <v>0</v>
      </c>
      <c r="W17" s="24">
        <f>'星期五'!W17+'星期四'!W17+'星期三'!W17+'星期二'!W17+'星期一'!W17</f>
        <v>0</v>
      </c>
      <c r="X17" s="24">
        <f>'星期五'!X17+'星期四'!X17+'星期三'!X17+'星期二'!X17+'星期一'!X17</f>
        <v>0</v>
      </c>
      <c r="Y17" s="24">
        <f>'星期五'!Y17+'星期四'!Y17+'星期三'!Y17+'星期二'!Y17+'星期一'!Y17</f>
        <v>-100</v>
      </c>
      <c r="Z17" s="24">
        <f>'星期五'!Z17+'星期四'!Z17+'星期三'!Z17+'星期二'!Z17+'星期一'!Z17</f>
        <v>0</v>
      </c>
      <c r="AA17" s="24">
        <f>SUM('星期五'!AA17+'星期四'!AA17+'星期三'!AA17+'星期二'!AA17+'星期一'!AA17)</f>
        <v>0</v>
      </c>
      <c r="AB17" s="25">
        <f>'星期五'!AB17+'星期四'!AB17+'星期三'!AB17+'星期二'!AB17+'星期一'!AB17</f>
        <v>-200</v>
      </c>
      <c r="AC17" s="24">
        <f t="shared" si="1"/>
        <v>5</v>
      </c>
      <c r="AD17" s="48"/>
    </row>
    <row r="18" spans="1:30" ht="18" thickTop="1">
      <c r="A18" s="4">
        <v>901</v>
      </c>
      <c r="B18" s="11">
        <f>'星期五'!B18+'星期四'!B18+'星期三'!B18+'星期二'!B18+'星期一'!B18</f>
        <v>0</v>
      </c>
      <c r="C18" s="5">
        <f>'星期五'!C18+'星期四'!C18+'星期三'!C18+'星期二'!C18+'星期一'!C18</f>
        <v>0</v>
      </c>
      <c r="D18" s="5">
        <f>'星期五'!D18+'星期四'!D18+'星期三'!D18+'星期二'!D18+'星期一'!D18</f>
        <v>0</v>
      </c>
      <c r="E18" s="5">
        <f>'星期五'!E18+'星期四'!E18+'星期三'!E18+'星期二'!E18+'星期一'!E18</f>
        <v>0</v>
      </c>
      <c r="F18" s="5">
        <f>'星期五'!F18+'星期四'!F18+'星期三'!F18+'星期二'!F18+'星期一'!F18</f>
        <v>0</v>
      </c>
      <c r="G18" s="5">
        <f>'星期五'!G18+'星期四'!G18+'星期三'!G18+'星期二'!G18+'星期一'!G18</f>
        <v>0</v>
      </c>
      <c r="H18" s="5">
        <f>'星期五'!H18+'星期四'!H18+'星期三'!H18+'星期二'!H18+'星期一'!H18</f>
        <v>0</v>
      </c>
      <c r="I18" s="5">
        <f>'星期五'!I18+'星期四'!I18+'星期三'!I18+'星期二'!I18+'星期一'!I18</f>
        <v>0</v>
      </c>
      <c r="J18" s="5">
        <f>'星期五'!J18+'星期四'!J18+'星期三'!J18+'星期二'!J18+'星期一'!J18</f>
        <v>0</v>
      </c>
      <c r="K18" s="5">
        <f>'星期五'!K18+'星期四'!K18+'星期三'!K18+'星期二'!K18+'星期一'!K18</f>
        <v>0</v>
      </c>
      <c r="L18" s="5">
        <f>'星期五'!L18+'星期四'!L18+'星期三'!L18+'星期二'!L18+'星期一'!L18</f>
        <v>0</v>
      </c>
      <c r="M18" s="20">
        <f>'星期五'!M18+'星期四'!M18+'星期三'!M18+'星期二'!M18+'星期一'!M18</f>
        <v>-300</v>
      </c>
      <c r="N18" s="21">
        <f>'星期五'!N18+'星期四'!N18+'星期三'!N18+'星期二'!N18+'星期一'!N18</f>
        <v>0</v>
      </c>
      <c r="O18" s="5">
        <f>'星期五'!O18+'星期四'!O18+'星期三'!O18+'星期二'!O18+'星期一'!O18</f>
        <v>0</v>
      </c>
      <c r="P18" s="5">
        <f>'星期五'!P18+'星期四'!P18+'星期三'!P18+'星期二'!P18+'星期一'!P18</f>
        <v>0</v>
      </c>
      <c r="Q18" s="5">
        <f>'星期五'!Q18+'星期四'!Q18+'星期三'!Q18+'星期二'!Q18+'星期一'!Q18</f>
        <v>0</v>
      </c>
      <c r="R18" s="5">
        <f>'星期五'!R18+'星期四'!R18+'星期三'!R18+'星期二'!R18+'星期一'!R18</f>
        <v>0</v>
      </c>
      <c r="S18" s="5">
        <f>'星期五'!S18+'星期四'!S18+'星期三'!S18+'星期二'!S18+'星期一'!S18</f>
        <v>0</v>
      </c>
      <c r="T18" s="5">
        <f>'星期五'!T18+'星期四'!T18+'星期三'!T18+'星期二'!T18+'星期一'!T18</f>
        <v>0</v>
      </c>
      <c r="U18" s="5">
        <f>'星期五'!U18+'星期四'!U18+'星期三'!U18+'星期二'!U18+'星期一'!U18</f>
        <v>0</v>
      </c>
      <c r="V18" s="5">
        <f>'星期五'!V18+'星期四'!V18+'星期三'!V18+'星期二'!V18+'星期一'!V18</f>
        <v>0</v>
      </c>
      <c r="W18" s="5">
        <f>'星期五'!W18+'星期四'!W18+'星期三'!W18+'星期二'!W18+'星期一'!W18</f>
        <v>0</v>
      </c>
      <c r="X18" s="5">
        <f>'星期五'!X18+'星期四'!X18+'星期三'!X18+'星期二'!X18+'星期一'!X18</f>
        <v>0</v>
      </c>
      <c r="Y18" s="5">
        <f>'星期五'!Y18+'星期四'!Y18+'星期三'!Y18+'星期二'!Y18+'星期一'!Y18</f>
        <v>0</v>
      </c>
      <c r="Z18" s="5">
        <f>'星期五'!Z18+'星期四'!Z18+'星期三'!Z18+'星期二'!Z18+'星期一'!Z18</f>
        <v>0</v>
      </c>
      <c r="AA18" s="5">
        <f>SUM('星期五'!AA18+'星期四'!AA18+'星期三'!AA18+'星期二'!AA18+'星期一'!AA18)</f>
        <v>0</v>
      </c>
      <c r="AB18" s="5">
        <f>'星期五'!AB18+'星期四'!AB18+'星期三'!AB18+'星期二'!AB18+'星期一'!AB18</f>
        <v>-300</v>
      </c>
      <c r="AC18" s="11">
        <f aca="true" t="shared" si="2" ref="AC18:AC24">RANK(AB18,AB$18:AB$24,0)</f>
        <v>5</v>
      </c>
      <c r="AD18" s="44"/>
    </row>
    <row r="19" spans="1:30" ht="18">
      <c r="A19" s="4">
        <v>902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-100</v>
      </c>
      <c r="M19" s="20">
        <f>'星期五'!M19+'星期四'!M19+'星期三'!M19+'星期二'!M19+'星期一'!M19</f>
        <v>0</v>
      </c>
      <c r="N19" s="21">
        <f>'星期五'!N19+'星期四'!N19+'星期三'!N19+'星期二'!N19+'星期一'!N19</f>
        <v>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-100</v>
      </c>
      <c r="AC19" s="11">
        <f t="shared" si="2"/>
        <v>2</v>
      </c>
      <c r="AD19" s="44"/>
    </row>
    <row r="20" spans="1:30" ht="18">
      <c r="A20" s="4">
        <v>903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-50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-50</v>
      </c>
      <c r="M20" s="20">
        <f>'星期五'!M20+'星期四'!M20+'星期三'!M20+'星期二'!M20+'星期一'!M20</f>
        <v>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-100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-200</v>
      </c>
      <c r="AC20" s="11">
        <f t="shared" si="2"/>
        <v>3</v>
      </c>
      <c r="AD20" s="10"/>
    </row>
    <row r="21" spans="1:30" ht="18" customHeight="1">
      <c r="A21" s="4">
        <v>904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-50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-150</v>
      </c>
      <c r="M21" s="20">
        <f>'星期五'!M21+'星期四'!M21+'星期三'!M21+'星期二'!M21+'星期一'!M21</f>
        <v>-50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-250</v>
      </c>
      <c r="AC21" s="11">
        <f t="shared" si="2"/>
        <v>4</v>
      </c>
      <c r="AD21" s="44"/>
    </row>
    <row r="22" spans="1:30" ht="18">
      <c r="A22" s="4">
        <v>905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-100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-500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-600</v>
      </c>
      <c r="AC22" s="11">
        <f t="shared" si="2"/>
        <v>6</v>
      </c>
      <c r="AD22" s="10"/>
    </row>
    <row r="23" spans="1:30" ht="18">
      <c r="A23" s="4">
        <v>906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-50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-50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-50</v>
      </c>
      <c r="M23" s="20">
        <f>'星期五'!M23+'星期四'!M23+'星期三'!M23+'星期二'!M23+'星期一'!M23</f>
        <v>-450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-600</v>
      </c>
      <c r="AC23" s="11">
        <f t="shared" si="2"/>
        <v>6</v>
      </c>
      <c r="AD23" s="31"/>
    </row>
    <row r="24" spans="1:30" ht="18">
      <c r="A24" s="4">
        <v>907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0</v>
      </c>
      <c r="AC24" s="11">
        <f t="shared" si="2"/>
        <v>1</v>
      </c>
      <c r="AD24" s="31"/>
    </row>
  </sheetData>
  <sheetProtection/>
  <mergeCells count="32"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  <mergeCell ref="N3:Z3"/>
    <mergeCell ref="T4:T5"/>
    <mergeCell ref="O4:O5"/>
    <mergeCell ref="AC3:AC5"/>
    <mergeCell ref="X4:X5"/>
    <mergeCell ref="W4:W5"/>
    <mergeCell ref="M4:M5"/>
    <mergeCell ref="V4:V5"/>
    <mergeCell ref="E4:E5"/>
    <mergeCell ref="I4:I5"/>
    <mergeCell ref="J4:J5"/>
    <mergeCell ref="L4:L5"/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2024-03-14T00:24:06Z</cp:lastPrinted>
  <dcterms:created xsi:type="dcterms:W3CDTF">2001-09-07T07:26:00Z</dcterms:created>
  <dcterms:modified xsi:type="dcterms:W3CDTF">2024-03-14T00:25:12Z</dcterms:modified>
  <cp:category/>
  <cp:version/>
  <cp:contentType/>
  <cp:contentStatus/>
</cp:coreProperties>
</file>