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5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<sst xmlns="http://schemas.openxmlformats.org/spreadsheetml/2006/main" count="219" uniqueCount="59">
  <si>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</si>
  <si>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</si>
  <si>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</si>
  <si>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</si>
  <si>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</si>
  <si>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</si>
  <si>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</si>
  <si>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</si>
  <si>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</si>
  <si>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</si>
  <si>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</si>
  <si>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</si>
  <si>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</si>
  <si>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</si>
  <si>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</si>
  <si>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</si>
  <si>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</si>
  <si>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</si>
  <si>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</si>
  <si>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</si>
  <si>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</si>
  <si>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</si>
  <si>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</si>
  <si>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</si>
  <si>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</si>
  <si>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</si>
  <si>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</si>
  <si>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</si>
  <si>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</si>
  <si>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</si>
  <si>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</si>
  <si>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</si>
  <si>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</si>
  <si>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</si>
  <si>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</si>
  <si>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</si>
  <si>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</si>
  <si>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</si>
  <si>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</si>
  <si>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</si>
  <si>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</si>
  <si>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</si>
  <si>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</si>
  <si>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</si>
  <si>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</si>
  <si>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</si>
  <si>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</si>
  <si>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20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</si>
  <si>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20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</si>
  <si>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20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</si>
  <si>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20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</si>
  <si>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20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</si>
  <si>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20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</t>
    </r>
    <r>
      <rPr>
        <sz val="16"/>
        <rFont val="華康儷楷書"/>
        <family val="3"/>
      </rPr>
      <t>評分人員：</t>
    </r>
  </si>
  <si>
    <t>回收物未分類、未清理或亂扔</t>
  </si>
  <si>
    <t>回收物未分類、未清理或亂扔</t>
  </si>
  <si>
    <t>回收物未分類、未清理或亂扔</t>
  </si>
  <si>
    <t>室外課教室門窗電燈未關（組長）</t>
  </si>
  <si>
    <t>榮譽</t>
  </si>
  <si>
    <t>進步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</si>
</sst>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R9" sqref="R9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875" style="0" customWidth="1"/>
    <col min="9" max="9" width="4.125" style="0" customWidth="1"/>
    <col min="10" max="10" width="5.37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28" ht="2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9" ht="21" customHeight="1">
      <c r="A3" s="17" t="s">
        <v>0</v>
      </c>
      <c r="B3" s="77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78"/>
      <c r="N3" s="54" t="s">
        <v>2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59" t="s">
        <v>29</v>
      </c>
      <c r="AB3" s="74" t="s">
        <v>31</v>
      </c>
      <c r="AC3" s="51" t="s">
        <v>3</v>
      </c>
    </row>
    <row r="4" spans="1:29" ht="15.75" customHeight="1">
      <c r="A4" s="72" t="s">
        <v>24</v>
      </c>
      <c r="B4" s="57" t="s">
        <v>4</v>
      </c>
      <c r="C4" s="70" t="s">
        <v>34</v>
      </c>
      <c r="D4" s="57" t="s">
        <v>20</v>
      </c>
      <c r="E4" s="79" t="s">
        <v>33</v>
      </c>
      <c r="F4" s="81" t="s">
        <v>5</v>
      </c>
      <c r="G4" s="82"/>
      <c r="H4" s="83"/>
      <c r="I4" s="67" t="s">
        <v>6</v>
      </c>
      <c r="J4" s="67" t="s">
        <v>56</v>
      </c>
      <c r="K4" s="79" t="s">
        <v>37</v>
      </c>
      <c r="L4" s="67" t="s">
        <v>38</v>
      </c>
      <c r="M4" s="85" t="s">
        <v>36</v>
      </c>
      <c r="N4" s="65" t="s">
        <v>8</v>
      </c>
      <c r="O4" s="57" t="s">
        <v>9</v>
      </c>
      <c r="P4" s="65" t="s">
        <v>10</v>
      </c>
      <c r="Q4" s="57" t="s">
        <v>11</v>
      </c>
      <c r="R4" s="57" t="s">
        <v>25</v>
      </c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17</v>
      </c>
      <c r="Y4" s="62" t="s">
        <v>42</v>
      </c>
      <c r="Z4" s="62" t="s">
        <v>41</v>
      </c>
      <c r="AA4" s="60"/>
      <c r="AB4" s="75"/>
      <c r="AC4" s="52"/>
    </row>
    <row r="5" spans="1:29" ht="201" customHeight="1">
      <c r="A5" s="73"/>
      <c r="B5" s="58"/>
      <c r="C5" s="71"/>
      <c r="D5" s="58"/>
      <c r="E5" s="80"/>
      <c r="F5" s="22" t="s">
        <v>28</v>
      </c>
      <c r="G5" s="7" t="s">
        <v>18</v>
      </c>
      <c r="H5" s="16" t="s">
        <v>54</v>
      </c>
      <c r="I5" s="68"/>
      <c r="J5" s="68"/>
      <c r="K5" s="84"/>
      <c r="L5" s="68"/>
      <c r="M5" s="86"/>
      <c r="N5" s="66"/>
      <c r="O5" s="58"/>
      <c r="P5" s="66"/>
      <c r="Q5" s="58"/>
      <c r="R5" s="58"/>
      <c r="S5" s="58"/>
      <c r="T5" s="58"/>
      <c r="U5" s="58"/>
      <c r="V5" s="58"/>
      <c r="W5" s="58"/>
      <c r="X5" s="58"/>
      <c r="Y5" s="63"/>
      <c r="Z5" s="63"/>
      <c r="AA5" s="61"/>
      <c r="AB5" s="76"/>
      <c r="AC5" s="53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>
        <v>-150</v>
      </c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-200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-50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-100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1"/>
      <c r="K12" s="32"/>
      <c r="L12" s="32"/>
      <c r="M12" s="42">
        <v>-50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-100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-50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>
        <v>-100</v>
      </c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-100</v>
      </c>
      <c r="AC15" s="10"/>
    </row>
    <row r="16" spans="1:29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>
        <v>-150</v>
      </c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-150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>
        <v>-100</v>
      </c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47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Y4:Y5"/>
    <mergeCell ref="U4:U5"/>
    <mergeCell ref="I4:I5"/>
    <mergeCell ref="B3:M3"/>
    <mergeCell ref="E4:E5"/>
    <mergeCell ref="F4:H4"/>
    <mergeCell ref="L4:L5"/>
    <mergeCell ref="K4:K5"/>
    <mergeCell ref="M4:M5"/>
    <mergeCell ref="B4:B5"/>
    <mergeCell ref="D4:D5"/>
    <mergeCell ref="A1:AD1"/>
    <mergeCell ref="N4:N5"/>
    <mergeCell ref="R4:R5"/>
    <mergeCell ref="J4:J5"/>
    <mergeCell ref="A2:AB2"/>
    <mergeCell ref="C4:C5"/>
    <mergeCell ref="A4:A5"/>
    <mergeCell ref="T4:T5"/>
    <mergeCell ref="Q4:Q5"/>
    <mergeCell ref="P4:P5"/>
    <mergeCell ref="AC3:AC5"/>
    <mergeCell ref="N3:Z3"/>
    <mergeCell ref="W4:W5"/>
    <mergeCell ref="AA3:AA5"/>
    <mergeCell ref="S4:S5"/>
    <mergeCell ref="X4:X5"/>
    <mergeCell ref="V4:V5"/>
    <mergeCell ref="Z4:Z5"/>
    <mergeCell ref="AB3:AB5"/>
    <mergeCell ref="O4:O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U10" sqref="U10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28" ht="2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" t="s">
        <v>0</v>
      </c>
      <c r="B3" s="77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78"/>
      <c r="N3" s="54" t="s">
        <v>2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59" t="s">
        <v>29</v>
      </c>
      <c r="AB3" s="87" t="s">
        <v>31</v>
      </c>
      <c r="AC3" s="90" t="s">
        <v>32</v>
      </c>
      <c r="AD3" s="51" t="s">
        <v>3</v>
      </c>
    </row>
    <row r="4" spans="1:31" ht="15.75" customHeight="1">
      <c r="A4" s="93" t="s">
        <v>22</v>
      </c>
      <c r="B4" s="57" t="s">
        <v>4</v>
      </c>
      <c r="C4" s="67" t="s">
        <v>34</v>
      </c>
      <c r="D4" s="57" t="s">
        <v>20</v>
      </c>
      <c r="E4" s="79" t="s">
        <v>33</v>
      </c>
      <c r="F4" s="81" t="s">
        <v>5</v>
      </c>
      <c r="G4" s="82"/>
      <c r="H4" s="83"/>
      <c r="I4" s="67" t="s">
        <v>6</v>
      </c>
      <c r="J4" s="67" t="s">
        <v>35</v>
      </c>
      <c r="K4" s="79" t="s">
        <v>40</v>
      </c>
      <c r="L4" s="57" t="s">
        <v>7</v>
      </c>
      <c r="M4" s="85" t="s">
        <v>36</v>
      </c>
      <c r="N4" s="65" t="s">
        <v>8</v>
      </c>
      <c r="O4" s="57" t="s">
        <v>9</v>
      </c>
      <c r="P4" s="65" t="s">
        <v>10</v>
      </c>
      <c r="Q4" s="57" t="s">
        <v>26</v>
      </c>
      <c r="R4" s="57" t="s">
        <v>27</v>
      </c>
      <c r="S4" s="57" t="s">
        <v>43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17</v>
      </c>
      <c r="Y4" s="62" t="s">
        <v>42</v>
      </c>
      <c r="Z4" s="62" t="s">
        <v>41</v>
      </c>
      <c r="AA4" s="95"/>
      <c r="AB4" s="88"/>
      <c r="AC4" s="91"/>
      <c r="AD4" s="52"/>
      <c r="AE4" s="6"/>
    </row>
    <row r="5" spans="1:31" ht="187.5" customHeight="1">
      <c r="A5" s="94"/>
      <c r="B5" s="58"/>
      <c r="C5" s="68"/>
      <c r="D5" s="58"/>
      <c r="E5" s="80"/>
      <c r="F5" s="22" t="s">
        <v>28</v>
      </c>
      <c r="G5" s="7" t="s">
        <v>18</v>
      </c>
      <c r="H5" s="16" t="s">
        <v>53</v>
      </c>
      <c r="I5" s="68"/>
      <c r="J5" s="68"/>
      <c r="K5" s="80"/>
      <c r="L5" s="58"/>
      <c r="M5" s="86"/>
      <c r="N5" s="66"/>
      <c r="O5" s="58"/>
      <c r="P5" s="66"/>
      <c r="Q5" s="58"/>
      <c r="R5" s="58"/>
      <c r="S5" s="58"/>
      <c r="T5" s="58"/>
      <c r="U5" s="58"/>
      <c r="V5" s="58"/>
      <c r="W5" s="58"/>
      <c r="X5" s="58"/>
      <c r="Y5" s="63"/>
      <c r="Z5" s="63"/>
      <c r="AA5" s="96"/>
      <c r="AB5" s="89"/>
      <c r="AC5" s="92"/>
      <c r="AD5" s="5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-100</v>
      </c>
      <c r="AD6" s="3"/>
    </row>
    <row r="7" spans="1:30" ht="18">
      <c r="A7" s="4">
        <v>702</v>
      </c>
      <c r="B7" s="5"/>
      <c r="C7" s="5"/>
      <c r="D7" s="5"/>
      <c r="E7" s="5">
        <v>-50</v>
      </c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3">
        <f>'星期一'!AB7+'星期二'!AB7</f>
        <v>-300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-50</v>
      </c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'星期一'!AB9+'星期二'!AB9</f>
        <v>-150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'星期一'!AB10+'星期二'!AB10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-50</v>
      </c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>
        <v>-50</v>
      </c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-50</v>
      </c>
      <c r="AC17" s="25">
        <f>'星期一'!AB17+'星期二'!AB17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'星期一'!AB18+'星期二'!AB18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'星期一'!AB19+'星期二'!AB19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>
        <v>-50</v>
      </c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'星期一'!AB20+'星期二'!AB20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'星期一'!AB22+'星期二'!AB22</f>
        <v>-450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-100</v>
      </c>
      <c r="AC23" s="5">
        <f>'星期一'!AB23+'星期二'!AB23</f>
        <v>-250</v>
      </c>
      <c r="AD23" s="5"/>
    </row>
    <row r="24" spans="1:30" ht="18">
      <c r="A24" s="47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S18" sqref="S18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7" width="3.375" style="0" customWidth="1"/>
    <col min="8" max="8" width="5.125" style="0" customWidth="1"/>
    <col min="9" max="9" width="3.125" style="0" customWidth="1"/>
    <col min="10" max="10" width="5.25390625" style="0" customWidth="1"/>
    <col min="11" max="11" width="4.25390625" style="0" customWidth="1"/>
    <col min="12" max="12" width="4.875" style="0" customWidth="1"/>
    <col min="13" max="13" width="5.375" style="0" customWidth="1"/>
    <col min="14" max="14" width="3.50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5.00390625" style="0" customWidth="1"/>
    <col min="22" max="22" width="3.00390625" style="0" customWidth="1"/>
    <col min="23" max="24" width="3.375" style="0" bestFit="1" customWidth="1"/>
    <col min="25" max="25" width="3.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28" ht="21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77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78"/>
      <c r="N3" s="54" t="s">
        <v>2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59" t="s">
        <v>29</v>
      </c>
      <c r="AB3" s="87" t="s">
        <v>31</v>
      </c>
      <c r="AC3" s="90" t="s">
        <v>32</v>
      </c>
      <c r="AD3" s="51" t="s">
        <v>3</v>
      </c>
    </row>
    <row r="4" spans="1:31" ht="15.75" customHeight="1">
      <c r="A4" s="72" t="s">
        <v>24</v>
      </c>
      <c r="B4" s="57" t="s">
        <v>4</v>
      </c>
      <c r="C4" s="70" t="s">
        <v>34</v>
      </c>
      <c r="D4" s="57" t="s">
        <v>20</v>
      </c>
      <c r="E4" s="79" t="s">
        <v>33</v>
      </c>
      <c r="F4" s="81" t="s">
        <v>5</v>
      </c>
      <c r="G4" s="82"/>
      <c r="H4" s="83"/>
      <c r="I4" s="67" t="s">
        <v>6</v>
      </c>
      <c r="J4" s="67" t="s">
        <v>35</v>
      </c>
      <c r="K4" s="79" t="s">
        <v>37</v>
      </c>
      <c r="L4" s="57" t="s">
        <v>7</v>
      </c>
      <c r="M4" s="85" t="s">
        <v>36</v>
      </c>
      <c r="N4" s="65" t="s">
        <v>8</v>
      </c>
      <c r="O4" s="57" t="s">
        <v>9</v>
      </c>
      <c r="P4" s="65" t="s">
        <v>10</v>
      </c>
      <c r="Q4" s="57" t="s">
        <v>11</v>
      </c>
      <c r="R4" s="57" t="s">
        <v>27</v>
      </c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17</v>
      </c>
      <c r="Y4" s="62" t="s">
        <v>42</v>
      </c>
      <c r="Z4" s="62" t="s">
        <v>41</v>
      </c>
      <c r="AA4" s="95"/>
      <c r="AB4" s="88"/>
      <c r="AC4" s="91"/>
      <c r="AD4" s="52"/>
      <c r="AE4" s="6"/>
    </row>
    <row r="5" spans="1:31" ht="186.75" customHeight="1">
      <c r="A5" s="94"/>
      <c r="B5" s="58"/>
      <c r="C5" s="71"/>
      <c r="D5" s="58"/>
      <c r="E5" s="80"/>
      <c r="F5" s="22" t="s">
        <v>28</v>
      </c>
      <c r="G5" s="7" t="s">
        <v>18</v>
      </c>
      <c r="H5" s="16" t="s">
        <v>53</v>
      </c>
      <c r="I5" s="68"/>
      <c r="J5" s="68"/>
      <c r="K5" s="80"/>
      <c r="L5" s="58"/>
      <c r="M5" s="86"/>
      <c r="N5" s="66"/>
      <c r="O5" s="58"/>
      <c r="P5" s="66"/>
      <c r="Q5" s="58"/>
      <c r="R5" s="58"/>
      <c r="S5" s="58"/>
      <c r="T5" s="58"/>
      <c r="U5" s="58"/>
      <c r="V5" s="58"/>
      <c r="W5" s="58"/>
      <c r="X5" s="58"/>
      <c r="Y5" s="63"/>
      <c r="Z5" s="63"/>
      <c r="AA5" s="96"/>
      <c r="AB5" s="89"/>
      <c r="AC5" s="92"/>
      <c r="AD5" s="53"/>
      <c r="AE5" s="6"/>
    </row>
    <row r="6" spans="1:30" ht="18">
      <c r="A6" s="2">
        <v>701</v>
      </c>
      <c r="B6" s="3"/>
      <c r="C6" s="3"/>
      <c r="D6" s="3"/>
      <c r="E6" s="3">
        <v>-50</v>
      </c>
      <c r="F6" s="3"/>
      <c r="G6" s="3"/>
      <c r="H6" s="38"/>
      <c r="I6" s="3"/>
      <c r="J6" s="3"/>
      <c r="K6" s="39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AB6+'星期二'!AC6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-200</v>
      </c>
      <c r="I7" s="5"/>
      <c r="J7" s="5"/>
      <c r="K7" s="37"/>
      <c r="L7" s="5"/>
      <c r="M7" s="9">
        <v>-50</v>
      </c>
      <c r="N7" s="5"/>
      <c r="O7" s="11"/>
      <c r="P7" s="5"/>
      <c r="Q7" s="5"/>
      <c r="R7" s="5"/>
      <c r="S7" s="5"/>
      <c r="T7" s="5"/>
      <c r="U7" s="5">
        <v>-100</v>
      </c>
      <c r="V7" s="5"/>
      <c r="W7" s="5"/>
      <c r="X7" s="5"/>
      <c r="Y7" s="5"/>
      <c r="Z7" s="5"/>
      <c r="AA7" s="5"/>
      <c r="AB7" s="3">
        <f t="shared" si="0"/>
        <v>-350</v>
      </c>
      <c r="AC7" s="3">
        <f>AB7+'星期二'!AC7</f>
        <v>-650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37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AB8+'星期二'!AC8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>
        <v>-100</v>
      </c>
      <c r="V10" s="5"/>
      <c r="W10" s="5"/>
      <c r="X10" s="5"/>
      <c r="Y10" s="5"/>
      <c r="Z10" s="5"/>
      <c r="AA10" s="5"/>
      <c r="AB10" s="3">
        <f t="shared" si="0"/>
        <v>-150</v>
      </c>
      <c r="AC10" s="3">
        <f>AB10+'星期二'!AC10</f>
        <v>-300</v>
      </c>
      <c r="AD10" s="5"/>
    </row>
    <row r="11" spans="1:30" ht="18" thickBot="1">
      <c r="A11" s="23">
        <v>706</v>
      </c>
      <c r="B11" s="25"/>
      <c r="C11" s="25"/>
      <c r="D11" s="25"/>
      <c r="E11" s="25">
        <v>-50</v>
      </c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>
        <v>-100</v>
      </c>
      <c r="V12" s="5"/>
      <c r="W12" s="5"/>
      <c r="X12" s="5"/>
      <c r="Y12" s="5"/>
      <c r="Z12" s="5"/>
      <c r="AA12" s="5"/>
      <c r="AB12" s="5">
        <f aca="true" t="shared" si="1" ref="AB12:AB23">SUM(B12:Z12)+AA12</f>
        <v>-100</v>
      </c>
      <c r="AC12" s="5">
        <f>AB12+'星期二'!AC12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>
        <v>-50</v>
      </c>
      <c r="I13" s="5"/>
      <c r="J13" s="5"/>
      <c r="K13" s="10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>
        <v>-100</v>
      </c>
      <c r="V13" s="5"/>
      <c r="W13" s="5"/>
      <c r="X13" s="5"/>
      <c r="Y13" s="5"/>
      <c r="Z13" s="5"/>
      <c r="AA13" s="5"/>
      <c r="AB13" s="5">
        <f t="shared" si="1"/>
        <v>-200</v>
      </c>
      <c r="AC13" s="5">
        <f>AB13+'星期二'!AC13</f>
        <v>-300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10"/>
      <c r="L14" s="5"/>
      <c r="M14" s="9"/>
      <c r="N14" s="5"/>
      <c r="O14" s="11"/>
      <c r="P14" s="5"/>
      <c r="Q14" s="5"/>
      <c r="R14" s="5"/>
      <c r="S14" s="5"/>
      <c r="T14" s="5"/>
      <c r="U14" s="5">
        <v>-50</v>
      </c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AB14+'星期二'!AC14</f>
        <v>-200</v>
      </c>
      <c r="AD14" s="5"/>
    </row>
    <row r="15" spans="1:30" ht="18">
      <c r="A15" s="4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0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AB15+'星期二'!AC15</f>
        <v>-150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10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AB18+'星期二'!AC18</f>
        <v>-250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-150</v>
      </c>
      <c r="AC22" s="5">
        <f>AB22+'星期二'!AC22</f>
        <v>-600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-100</v>
      </c>
      <c r="AC23" s="5">
        <f>AB23+'星期二'!AC23</f>
        <v>-350</v>
      </c>
      <c r="AD23" s="5"/>
    </row>
    <row r="24" spans="1:30" ht="18">
      <c r="A24" s="4">
        <v>907</v>
      </c>
      <c r="B24" s="3"/>
      <c r="C24" s="5"/>
      <c r="D24" s="5"/>
      <c r="E24" s="5">
        <v>-50</v>
      </c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AB24+'星期二'!AC24</f>
        <v>-50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Q15" sqref="Q15"/>
    </sheetView>
  </sheetViews>
  <sheetFormatPr defaultColWidth="9.00390625" defaultRowHeight="16.5"/>
  <cols>
    <col min="1" max="1" width="7.875" style="0" customWidth="1"/>
    <col min="2" max="5" width="3.50390625" style="0" customWidth="1"/>
    <col min="6" max="6" width="3.375" style="0" customWidth="1"/>
    <col min="7" max="7" width="3.125" style="0" customWidth="1"/>
    <col min="8" max="8" width="5.625" style="0" customWidth="1"/>
    <col min="9" max="9" width="3.625" style="0" customWidth="1"/>
    <col min="10" max="10" width="5.125" style="0" customWidth="1"/>
    <col min="11" max="11" width="3.625" style="0" customWidth="1"/>
    <col min="12" max="12" width="4.87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37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28" ht="21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77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78"/>
      <c r="N3" s="54" t="s">
        <v>2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59" t="s">
        <v>29</v>
      </c>
      <c r="AB3" s="87" t="s">
        <v>31</v>
      </c>
      <c r="AC3" s="90" t="s">
        <v>32</v>
      </c>
      <c r="AD3" s="51" t="s">
        <v>3</v>
      </c>
    </row>
    <row r="4" spans="1:31" ht="15.75" customHeight="1">
      <c r="A4" s="97" t="s">
        <v>23</v>
      </c>
      <c r="B4" s="57" t="s">
        <v>4</v>
      </c>
      <c r="C4" s="70" t="s">
        <v>34</v>
      </c>
      <c r="D4" s="57" t="s">
        <v>20</v>
      </c>
      <c r="E4" s="79" t="s">
        <v>33</v>
      </c>
      <c r="F4" s="81" t="s">
        <v>5</v>
      </c>
      <c r="G4" s="82"/>
      <c r="H4" s="83"/>
      <c r="I4" s="67" t="s">
        <v>6</v>
      </c>
      <c r="J4" s="67" t="s">
        <v>35</v>
      </c>
      <c r="K4" s="79" t="s">
        <v>37</v>
      </c>
      <c r="L4" s="57" t="s">
        <v>7</v>
      </c>
      <c r="M4" s="85" t="s">
        <v>36</v>
      </c>
      <c r="N4" s="65" t="s">
        <v>8</v>
      </c>
      <c r="O4" s="57" t="s">
        <v>9</v>
      </c>
      <c r="P4" s="65" t="s">
        <v>10</v>
      </c>
      <c r="Q4" s="57" t="s">
        <v>11</v>
      </c>
      <c r="R4" s="57" t="s">
        <v>27</v>
      </c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45</v>
      </c>
      <c r="Y4" s="62" t="s">
        <v>42</v>
      </c>
      <c r="Z4" s="62" t="s">
        <v>41</v>
      </c>
      <c r="AA4" s="95"/>
      <c r="AB4" s="88"/>
      <c r="AC4" s="91"/>
      <c r="AD4" s="52"/>
      <c r="AE4" s="6"/>
    </row>
    <row r="5" spans="1:31" ht="183.75" customHeight="1">
      <c r="A5" s="98"/>
      <c r="B5" s="58"/>
      <c r="C5" s="71"/>
      <c r="D5" s="58"/>
      <c r="E5" s="80"/>
      <c r="F5" s="22" t="s">
        <v>28</v>
      </c>
      <c r="G5" s="7" t="s">
        <v>18</v>
      </c>
      <c r="H5" s="16" t="s">
        <v>55</v>
      </c>
      <c r="I5" s="68"/>
      <c r="J5" s="68"/>
      <c r="K5" s="80"/>
      <c r="L5" s="58"/>
      <c r="M5" s="86"/>
      <c r="N5" s="66"/>
      <c r="O5" s="58"/>
      <c r="P5" s="66"/>
      <c r="Q5" s="58"/>
      <c r="R5" s="58"/>
      <c r="S5" s="58"/>
      <c r="T5" s="58"/>
      <c r="U5" s="58"/>
      <c r="V5" s="58"/>
      <c r="W5" s="58"/>
      <c r="X5" s="58"/>
      <c r="Y5" s="63"/>
      <c r="Z5" s="63"/>
      <c r="AA5" s="96"/>
      <c r="AB5" s="89"/>
      <c r="AC5" s="92"/>
      <c r="AD5" s="5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>
        <v>-50</v>
      </c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AB6+'星期三'!AC6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-650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>
        <v>50</v>
      </c>
      <c r="Y8" s="5"/>
      <c r="Z8" s="5"/>
      <c r="AA8" s="5"/>
      <c r="AB8" s="3">
        <f t="shared" si="0"/>
        <v>50</v>
      </c>
      <c r="AC8" s="3">
        <f>AB8+'星期三'!AC8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-50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AB9+'星期三'!AC9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-300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>
        <v>-50</v>
      </c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AB11+'星期三'!AC11</f>
        <v>-100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>
        <v>-100</v>
      </c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-100</v>
      </c>
      <c r="AC12" s="5">
        <f>AB12+'星期三'!AC12</f>
        <v>-250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-300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-250</v>
      </c>
      <c r="I14" s="5"/>
      <c r="J14" s="5"/>
      <c r="K14" s="5"/>
      <c r="L14" s="5"/>
      <c r="M14" s="9">
        <v>-50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-300</v>
      </c>
      <c r="AC14" s="5">
        <f>AB14+'星期三'!AC14</f>
        <v>-500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>
        <v>-50</v>
      </c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AB15+'星期三'!AC15</f>
        <v>-200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>
        <v>50</v>
      </c>
      <c r="Y16" s="5"/>
      <c r="Z16" s="5"/>
      <c r="AA16" s="5"/>
      <c r="AB16" s="5">
        <f t="shared" si="1"/>
        <v>50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-250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-600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-350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AB24+'星期三'!AC24</f>
        <v>-100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S12" sqref="S1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0039062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28" ht="2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77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78"/>
      <c r="N3" s="54" t="s">
        <v>2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101" t="s">
        <v>39</v>
      </c>
      <c r="AB3" s="87" t="s">
        <v>31</v>
      </c>
      <c r="AC3" s="90" t="s">
        <v>32</v>
      </c>
      <c r="AD3" s="51" t="s">
        <v>3</v>
      </c>
    </row>
    <row r="4" spans="1:31" ht="18.75" customHeight="1">
      <c r="A4" s="99" t="s">
        <v>22</v>
      </c>
      <c r="B4" s="57" t="s">
        <v>4</v>
      </c>
      <c r="C4" s="70" t="s">
        <v>34</v>
      </c>
      <c r="D4" s="57" t="s">
        <v>20</v>
      </c>
      <c r="E4" s="79" t="s">
        <v>33</v>
      </c>
      <c r="F4" s="81" t="s">
        <v>5</v>
      </c>
      <c r="G4" s="82"/>
      <c r="H4" s="83"/>
      <c r="I4" s="67" t="s">
        <v>6</v>
      </c>
      <c r="J4" s="67" t="s">
        <v>35</v>
      </c>
      <c r="K4" s="79" t="s">
        <v>37</v>
      </c>
      <c r="L4" s="57" t="s">
        <v>7</v>
      </c>
      <c r="M4" s="85" t="s">
        <v>36</v>
      </c>
      <c r="N4" s="65" t="s">
        <v>8</v>
      </c>
      <c r="O4" s="57" t="s">
        <v>9</v>
      </c>
      <c r="P4" s="65" t="s">
        <v>10</v>
      </c>
      <c r="Q4" s="57" t="s">
        <v>11</v>
      </c>
      <c r="R4" s="57" t="s">
        <v>27</v>
      </c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45</v>
      </c>
      <c r="Y4" s="62" t="s">
        <v>42</v>
      </c>
      <c r="Z4" s="62" t="s">
        <v>41</v>
      </c>
      <c r="AA4" s="102"/>
      <c r="AB4" s="88"/>
      <c r="AC4" s="91"/>
      <c r="AD4" s="52"/>
      <c r="AE4" s="6"/>
    </row>
    <row r="5" spans="1:31" ht="181.5" customHeight="1">
      <c r="A5" s="100"/>
      <c r="B5" s="58"/>
      <c r="C5" s="71"/>
      <c r="D5" s="58"/>
      <c r="E5" s="80"/>
      <c r="F5" s="22" t="s">
        <v>28</v>
      </c>
      <c r="G5" s="7" t="s">
        <v>18</v>
      </c>
      <c r="H5" s="16" t="s">
        <v>53</v>
      </c>
      <c r="I5" s="68"/>
      <c r="J5" s="68"/>
      <c r="K5" s="80"/>
      <c r="L5" s="58"/>
      <c r="M5" s="86"/>
      <c r="N5" s="66"/>
      <c r="O5" s="58"/>
      <c r="P5" s="66"/>
      <c r="Q5" s="58"/>
      <c r="R5" s="58"/>
      <c r="S5" s="58"/>
      <c r="T5" s="58"/>
      <c r="U5" s="58"/>
      <c r="V5" s="58"/>
      <c r="W5" s="58"/>
      <c r="X5" s="58"/>
      <c r="Y5" s="63"/>
      <c r="Z5" s="63"/>
      <c r="AA5" s="103"/>
      <c r="AB5" s="89"/>
      <c r="AC5" s="92"/>
      <c r="AD5" s="5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-650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-300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-100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-250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-300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-500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-200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8"/>
      <c r="Z17" s="25"/>
      <c r="AA17" s="25"/>
      <c r="AB17" s="25">
        <f>SUM(B17:Z17)+AA17</f>
        <v>0</v>
      </c>
      <c r="AC17" s="25">
        <f>AB17+'星期四'!AC17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-250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-600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-350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-100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I5" sqref="AI5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4.875" style="0" customWidth="1"/>
    <col min="9" max="9" width="3.375" style="0" customWidth="1"/>
    <col min="10" max="10" width="5.125" style="0" customWidth="1"/>
    <col min="11" max="11" width="3.875" style="0" customWidth="1"/>
    <col min="12" max="12" width="6.375" style="0" customWidth="1"/>
    <col min="13" max="13" width="6.00390625" style="0" customWidth="1"/>
    <col min="14" max="14" width="4.50390625" style="0" customWidth="1"/>
    <col min="15" max="16" width="3.375" style="0" customWidth="1"/>
    <col min="17" max="19" width="3.50390625" style="0" customWidth="1"/>
    <col min="20" max="20" width="4.125" style="0" customWidth="1"/>
    <col min="21" max="21" width="5.625" style="0" customWidth="1"/>
    <col min="22" max="22" width="3.375" style="0" bestFit="1" customWidth="1"/>
    <col min="23" max="23" width="3.12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28" ht="21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77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78"/>
      <c r="N3" s="54" t="s">
        <v>2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59" t="s">
        <v>30</v>
      </c>
      <c r="AB3" s="51" t="s">
        <v>32</v>
      </c>
      <c r="AC3" s="105" t="s">
        <v>19</v>
      </c>
      <c r="AD3" s="105" t="s">
        <v>3</v>
      </c>
    </row>
    <row r="4" spans="1:31" ht="15.75" customHeight="1">
      <c r="A4" s="104" t="s">
        <v>21</v>
      </c>
      <c r="B4" s="57" t="s">
        <v>4</v>
      </c>
      <c r="C4" s="70" t="s">
        <v>34</v>
      </c>
      <c r="D4" s="57" t="s">
        <v>20</v>
      </c>
      <c r="E4" s="79" t="s">
        <v>33</v>
      </c>
      <c r="F4" s="81" t="s">
        <v>5</v>
      </c>
      <c r="G4" s="82"/>
      <c r="H4" s="83"/>
      <c r="I4" s="67" t="s">
        <v>6</v>
      </c>
      <c r="J4" s="67" t="s">
        <v>56</v>
      </c>
      <c r="K4" s="79" t="s">
        <v>37</v>
      </c>
      <c r="L4" s="57" t="s">
        <v>7</v>
      </c>
      <c r="M4" s="85" t="s">
        <v>36</v>
      </c>
      <c r="N4" s="65" t="s">
        <v>8</v>
      </c>
      <c r="O4" s="57" t="s">
        <v>9</v>
      </c>
      <c r="P4" s="65" t="s">
        <v>10</v>
      </c>
      <c r="Q4" s="57" t="s">
        <v>11</v>
      </c>
      <c r="R4" s="57" t="s">
        <v>27</v>
      </c>
      <c r="S4" s="57" t="s">
        <v>44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45</v>
      </c>
      <c r="Y4" s="62" t="s">
        <v>42</v>
      </c>
      <c r="Z4" s="62" t="s">
        <v>41</v>
      </c>
      <c r="AA4" s="95"/>
      <c r="AB4" s="52"/>
      <c r="AC4" s="105"/>
      <c r="AD4" s="105"/>
      <c r="AE4" s="6"/>
    </row>
    <row r="5" spans="1:31" ht="201.75" customHeight="1">
      <c r="A5" s="100"/>
      <c r="B5" s="58"/>
      <c r="C5" s="71"/>
      <c r="D5" s="58"/>
      <c r="E5" s="80"/>
      <c r="F5" s="22" t="s">
        <v>28</v>
      </c>
      <c r="G5" s="7" t="s">
        <v>18</v>
      </c>
      <c r="H5" s="16" t="s">
        <v>55</v>
      </c>
      <c r="I5" s="68"/>
      <c r="J5" s="68"/>
      <c r="K5" s="80"/>
      <c r="L5" s="58"/>
      <c r="M5" s="86"/>
      <c r="N5" s="66"/>
      <c r="O5" s="58"/>
      <c r="P5" s="66"/>
      <c r="Q5" s="58"/>
      <c r="R5" s="58"/>
      <c r="S5" s="58"/>
      <c r="T5" s="58"/>
      <c r="U5" s="58"/>
      <c r="V5" s="58"/>
      <c r="W5" s="58"/>
      <c r="X5" s="58"/>
      <c r="Y5" s="63"/>
      <c r="Z5" s="63"/>
      <c r="AA5" s="96"/>
      <c r="AB5" s="53"/>
      <c r="AC5" s="105"/>
      <c r="AD5" s="105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-50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-50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-100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-250</v>
      </c>
      <c r="AC6" s="10">
        <f aca="true" t="shared" si="0" ref="AC6:AC11">RANK(AB6,AB$6:AB$11,0)</f>
        <v>4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-50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-350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-150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-100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-650</v>
      </c>
      <c r="AC7" s="10">
        <f t="shared" si="0"/>
        <v>6</v>
      </c>
      <c r="AD7" s="43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-150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50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-150</v>
      </c>
      <c r="AC8" s="10">
        <f t="shared" si="0"/>
        <v>2</v>
      </c>
      <c r="AD8" s="45" t="s">
        <v>58</v>
      </c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-50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-100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-200</v>
      </c>
      <c r="AC9" s="10">
        <f t="shared" si="0"/>
        <v>3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-150</v>
      </c>
      <c r="M10" s="12">
        <f>'星期五'!M10+'星期四'!M10+'星期三'!M10+'星期二'!M10+'星期一'!M10</f>
        <v>-50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-100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-300</v>
      </c>
      <c r="AC10" s="10">
        <f t="shared" si="0"/>
        <v>5</v>
      </c>
      <c r="AD10" s="45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-50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-50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-100</v>
      </c>
      <c r="AC11" s="24">
        <f t="shared" si="0"/>
        <v>1</v>
      </c>
      <c r="AD11" s="46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-100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-50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-100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-250</v>
      </c>
      <c r="AC12" s="11">
        <f aca="true" t="shared" si="1" ref="AC12:AC17">RANK(AB12,AB$12:AB$17,0)</f>
        <v>4</v>
      </c>
      <c r="AD12" s="45" t="s">
        <v>58</v>
      </c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-50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-50</v>
      </c>
      <c r="M13" s="12">
        <f>'星期五'!M13+'星期四'!M13+'星期三'!M13+'星期二'!M13+'星期一'!M13</f>
        <v>-100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-100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-300</v>
      </c>
      <c r="AC13" s="11">
        <f t="shared" si="1"/>
        <v>5</v>
      </c>
      <c r="AD13" s="45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-300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-50</v>
      </c>
      <c r="M14" s="12">
        <f>'星期五'!M14+'星期四'!M14+'星期三'!M14+'星期二'!M14+'星期一'!M14</f>
        <v>-100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-50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-500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'星期五'!K15+'星期四'!K15+'星期三'!L15+'星期二'!K15+'星期一'!K15</f>
        <v>-50</v>
      </c>
      <c r="L15" s="3">
        <f>'星期五'!L15+'星期四'!L15+'星期三'!M15+'星期二'!L15+'星期一'!L15</f>
        <v>0</v>
      </c>
      <c r="M15" s="12">
        <f>'星期五'!M15+'星期四'!M15+'星期三'!M15+'星期二'!M15+'星期一'!M15</f>
        <v>-150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-200</v>
      </c>
      <c r="AC15" s="11">
        <f t="shared" si="1"/>
        <v>3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50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5" t="s">
        <v>57</v>
      </c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-50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-50</v>
      </c>
      <c r="AC17" s="24">
        <f t="shared" si="1"/>
        <v>2</v>
      </c>
      <c r="AD17" s="49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-150</v>
      </c>
      <c r="M18" s="20">
        <f>'星期五'!M18+'星期四'!M18+'星期三'!M18+'星期二'!M18+'星期一'!M18</f>
        <v>-100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-250</v>
      </c>
      <c r="AC18" s="11">
        <f aca="true" t="shared" si="2" ref="AC18:AC24">RANK(AB18,AB$18:AB$24,0)</f>
        <v>4</v>
      </c>
      <c r="AD18" s="40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-50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-50</v>
      </c>
      <c r="AC19" s="11">
        <f t="shared" si="2"/>
        <v>2</v>
      </c>
      <c r="AD19" s="45" t="s">
        <v>58</v>
      </c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-200</v>
      </c>
      <c r="M20" s="20">
        <f>'星期五'!M20+'星期四'!M20+'星期三'!M20+'星期二'!M20+'星期一'!M20</f>
        <v>-50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-250</v>
      </c>
      <c r="AC20" s="11">
        <f t="shared" si="2"/>
        <v>4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5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-600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-600</v>
      </c>
      <c r="AC22" s="11"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-100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-250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-350</v>
      </c>
      <c r="AC23" s="11">
        <v>5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-50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-50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-100</v>
      </c>
      <c r="AC24" s="11">
        <f t="shared" si="2"/>
        <v>3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2024-01-12T08:06:57Z</cp:lastPrinted>
  <dcterms:created xsi:type="dcterms:W3CDTF">2001-09-07T07:26:00Z</dcterms:created>
  <dcterms:modified xsi:type="dcterms:W3CDTF">2024-01-12T08:07:31Z</dcterms:modified>
  <cp:category/>
  <cp:version/>
  <cp:contentType/>
  <cp:contentStatus/>
</cp:coreProperties>
</file>